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05" activeTab="7"/>
  </bookViews>
  <sheets>
    <sheet name="Lista M4" sheetId="1" r:id="rId1"/>
    <sheet name="Lista J_JM" sheetId="2" r:id="rId2"/>
    <sheet name="Lista Młk_Jmk" sheetId="3" r:id="rId3"/>
    <sheet name="Lista MI_MII" sheetId="4" r:id="rId4"/>
    <sheet name="ListaEk" sheetId="5" r:id="rId5"/>
    <sheet name="Lista Jk" sheetId="6" r:id="rId6"/>
    <sheet name="Lista Ml" sheetId="7" r:id="rId7"/>
    <sheet name="Mł_ MIV_MV " sheetId="8" r:id="rId8"/>
    <sheet name="Młk_ Jmk" sheetId="9" r:id="rId9"/>
    <sheet name="Junior" sheetId="10" r:id="rId10"/>
    <sheet name="Jk_ Ek" sheetId="11" r:id="rId11"/>
    <sheet name="MI_ MII_ MIII" sheetId="12" r:id="rId12"/>
  </sheets>
  <definedNames>
    <definedName name="_xlnm.Print_Titles" localSheetId="10">'Jk_ Ek'!$1:$3</definedName>
    <definedName name="_xlnm.Print_Titles" localSheetId="9">'Junior'!$2:$2</definedName>
    <definedName name="_xlnm.Print_Titles" localSheetId="1">'Lista J_JM'!$1:$13</definedName>
    <definedName name="_xlnm._FilterDatabase" localSheetId="1" hidden="1">'Lista J_JM'!$A$15:$F$15</definedName>
    <definedName name="_xlnm._FilterDatabase" localSheetId="0" hidden="1">'Lista M4'!$A$15:$F$15</definedName>
    <definedName name="_xlnm._FilterDatabase" localSheetId="3" hidden="1">'Lista MI_MII'!$A$15:$F$15</definedName>
    <definedName name="_xlnm._FilterDatabase" localSheetId="2" hidden="1">'Lista Młk_Jmk'!$A$15:$F$15</definedName>
    <definedName name="_xlnm._FilterDatabase" localSheetId="11" hidden="1">'MI_ MII_ MIII'!$A$14:$G$14</definedName>
    <definedName name="_xlnm.Print_Titles" localSheetId="7">'Mł_ MIV_MV '!$2:$13</definedName>
    <definedName name="_xlnm._FilterDatabase" localSheetId="7" hidden="1">'Mł_ MIV_MV '!$A$14:$G$14</definedName>
    <definedName name="_xlnm.Print_Titles" localSheetId="8">'Młk_ Jmk'!$1:$3</definedName>
    <definedName name="_xlnm._FilterDatabase" localSheetId="8" hidden="1">'Młk_ Jmk'!$A$14:$G$14</definedName>
    <definedName name="Excel_BuiltIn__FilterDatabase_11">'Jk_ Ek'!$A$3:$G$3</definedName>
    <definedName name="Excel_BuiltIn__FilterDatabase_10">'Junior'!$A$3:$J$3</definedName>
  </definedNames>
  <calcPr fullCalcOnLoad="1"/>
</workbook>
</file>

<file path=xl/sharedStrings.xml><?xml version="1.0" encoding="utf-8"?>
<sst xmlns="http://schemas.openxmlformats.org/spreadsheetml/2006/main" count="1378" uniqueCount="391">
  <si>
    <t>Komunikat nr 1</t>
  </si>
  <si>
    <t>Wyscig  kolarski "O złotą wstęgę Ustronia Morskiego"</t>
  </si>
  <si>
    <t>Organizatorzy:</t>
  </si>
  <si>
    <t>Urząd Gminy Ustronie Morskie</t>
  </si>
  <si>
    <t>UKS Siódemka Kołobrzeg</t>
  </si>
  <si>
    <t>KTC Kołobrzeg</t>
  </si>
  <si>
    <t>Kategoria:</t>
  </si>
  <si>
    <t>IV, V Masters</t>
  </si>
  <si>
    <t>dystans ( 5 x 6,7 km ):</t>
  </si>
  <si>
    <t>Konkurencja:</t>
  </si>
  <si>
    <t>Wyścig szosowy na rundach</t>
  </si>
  <si>
    <t>Lista startowa</t>
  </si>
  <si>
    <t>L.p.</t>
  </si>
  <si>
    <t>Nr.</t>
  </si>
  <si>
    <t>Kod UCI</t>
  </si>
  <si>
    <t>Nazwisko i imie</t>
  </si>
  <si>
    <t>Klub</t>
  </si>
  <si>
    <t>Kat.</t>
  </si>
  <si>
    <t>POL19391101</t>
  </si>
  <si>
    <t>Błaszczyk Eugeniusz</t>
  </si>
  <si>
    <t>KTC Koszalin</t>
  </si>
  <si>
    <t>M4</t>
  </si>
  <si>
    <t>POL19440715</t>
  </si>
  <si>
    <t>Bartkowiak Bogdan</t>
  </si>
  <si>
    <t>PTC Poznań</t>
  </si>
  <si>
    <t>POL19420819</t>
  </si>
  <si>
    <t>Zagdański Tadeusz</t>
  </si>
  <si>
    <t>LKK Stargard</t>
  </si>
  <si>
    <t>POL19431111</t>
  </si>
  <si>
    <t>Przychódzko Andrzej</t>
  </si>
  <si>
    <t>POL19460310</t>
  </si>
  <si>
    <t>Pożarlik Józef</t>
  </si>
  <si>
    <t>POL19480117</t>
  </si>
  <si>
    <t>Betscher Zbigniew</t>
  </si>
  <si>
    <t>Drogowiec Złotów</t>
  </si>
  <si>
    <t>POL19460821</t>
  </si>
  <si>
    <t>Niespodziany Zbigniew</t>
  </si>
  <si>
    <t>Lechia Gdańsk</t>
  </si>
  <si>
    <t>POL19430119</t>
  </si>
  <si>
    <t>Grabowski Edmund</t>
  </si>
  <si>
    <t>POL19440909</t>
  </si>
  <si>
    <t>Michałowski Konstanty</t>
  </si>
  <si>
    <t>POL19480909</t>
  </si>
  <si>
    <t>Żmijewski Andrzej</t>
  </si>
  <si>
    <t>POL19361013</t>
  </si>
  <si>
    <t>Ludwiczak Jan</t>
  </si>
  <si>
    <t>TC Chrobry Głogów</t>
  </si>
  <si>
    <t>M5</t>
  </si>
  <si>
    <t>POL19291015</t>
  </si>
  <si>
    <t>Leśniak Jerzy</t>
  </si>
  <si>
    <t>Komisja sedziowska</t>
  </si>
  <si>
    <t xml:space="preserve">Komunikat nr </t>
  </si>
  <si>
    <t>Junior + Junior Młodszy</t>
  </si>
  <si>
    <t>dystans ( 7 x 6,7 km):</t>
  </si>
  <si>
    <t>POL19901118</t>
  </si>
  <si>
    <t>Łukaszewicz Wojciech</t>
  </si>
  <si>
    <t>MKS - Emdek Budopol Bydgoszcz</t>
  </si>
  <si>
    <t>J</t>
  </si>
  <si>
    <t>LIT19910628</t>
  </si>
  <si>
    <t>Vasiliauskas Povilas</t>
  </si>
  <si>
    <t>DSK "Aira" Litwa</t>
  </si>
  <si>
    <t>LIT19911231</t>
  </si>
  <si>
    <t>Żemaitaitis Audrius</t>
  </si>
  <si>
    <t>POL19910418</t>
  </si>
  <si>
    <t>Magierecki Mateusz</t>
  </si>
  <si>
    <t>Luks Panorama Chrabąszcze Nowogard</t>
  </si>
  <si>
    <t>POL19910907</t>
  </si>
  <si>
    <t>Waleriańczyk Adam</t>
  </si>
  <si>
    <t xml:space="preserve">Elektrobud Bogo - Szczecin </t>
  </si>
  <si>
    <t>POL19911213</t>
  </si>
  <si>
    <t>Grądek Paweł</t>
  </si>
  <si>
    <t>POL19910827</t>
  </si>
  <si>
    <t>Godras Szymon</t>
  </si>
  <si>
    <t>POL19900325</t>
  </si>
  <si>
    <t>Gawroński Piotr</t>
  </si>
  <si>
    <t>Baszta Bytów</t>
  </si>
  <si>
    <t>POL19900721</t>
  </si>
  <si>
    <t>Leonów Kamil</t>
  </si>
  <si>
    <t>POL19900715</t>
  </si>
  <si>
    <t>Szczygieł Jakub</t>
  </si>
  <si>
    <t>POL19911014</t>
  </si>
  <si>
    <t xml:space="preserve">Kazimierczak Michał </t>
  </si>
  <si>
    <t>POL19901213</t>
  </si>
  <si>
    <t>Frątczak Patryk</t>
  </si>
  <si>
    <t>POL19910107</t>
  </si>
  <si>
    <t>Kołba Marcin</t>
  </si>
  <si>
    <t>POL19910620</t>
  </si>
  <si>
    <t>Żyłka Tomasz</t>
  </si>
  <si>
    <t>POL19900620</t>
  </si>
  <si>
    <t>Wawrzyński Daniel</t>
  </si>
  <si>
    <t>POL19910505</t>
  </si>
  <si>
    <t>Kaczała Adrian</t>
  </si>
  <si>
    <t>POL19910205</t>
  </si>
  <si>
    <t>Stefański Damian</t>
  </si>
  <si>
    <t>Stefański Przemysław</t>
  </si>
  <si>
    <t>Kowalski Kamil</t>
  </si>
  <si>
    <t>POL19901014</t>
  </si>
  <si>
    <t>Dobka Damian</t>
  </si>
  <si>
    <t>Kellys GKS Cartusia Kartuzy</t>
  </si>
  <si>
    <t>POL19900105</t>
  </si>
  <si>
    <t>Hirsz Mariusz</t>
  </si>
  <si>
    <t>POL19900407</t>
  </si>
  <si>
    <t>Kodroń Piotr</t>
  </si>
  <si>
    <t>POL19900324</t>
  </si>
  <si>
    <t>Malecki Sebastian</t>
  </si>
  <si>
    <t>POL19900506</t>
  </si>
  <si>
    <t>Poljański Paweł</t>
  </si>
  <si>
    <t>POL19920616</t>
  </si>
  <si>
    <t>Kudelski Tomasz</t>
  </si>
  <si>
    <t>LUKS Siódemka Kołobrzeg</t>
  </si>
  <si>
    <t>Jm</t>
  </si>
  <si>
    <t>POL19920130</t>
  </si>
  <si>
    <t>Zenel Damian</t>
  </si>
  <si>
    <t>POL19920729</t>
  </si>
  <si>
    <t>Kaźmierczak Karol</t>
  </si>
  <si>
    <t>LIT19921008</t>
  </si>
  <si>
    <t>Peciulis Andrius</t>
  </si>
  <si>
    <t>LIT19920522</t>
  </si>
  <si>
    <t>Gudiskus Eimantas</t>
  </si>
  <si>
    <t>POL19930303</t>
  </si>
  <si>
    <t>Komisarek Patryk</t>
  </si>
  <si>
    <t>POL19920212</t>
  </si>
  <si>
    <t>Kadrzyński Michał</t>
  </si>
  <si>
    <t>POL19921025</t>
  </si>
  <si>
    <t>Szczygieł Błażej</t>
  </si>
  <si>
    <t>POL19930113</t>
  </si>
  <si>
    <t>Dąbrowski Damian</t>
  </si>
  <si>
    <t>MLKS Baszta Bytów</t>
  </si>
  <si>
    <t>POL19921207</t>
  </si>
  <si>
    <t>Młyński Sebastian</t>
  </si>
  <si>
    <t>POL19920515</t>
  </si>
  <si>
    <t>Małecki Dawid</t>
  </si>
  <si>
    <t>POL19920427</t>
  </si>
  <si>
    <t>Mański Artur</t>
  </si>
  <si>
    <t>POL19921020</t>
  </si>
  <si>
    <t>Łasiński Michał</t>
  </si>
  <si>
    <t>POL19930320</t>
  </si>
  <si>
    <t>Majkowski Dawid</t>
  </si>
  <si>
    <t>POL19930820</t>
  </si>
  <si>
    <t>Grzybowski Bartłomiej</t>
  </si>
  <si>
    <t>POL19930522</t>
  </si>
  <si>
    <t>Kołodziej Jarosław</t>
  </si>
  <si>
    <t>LKS Baszta Golczewo</t>
  </si>
  <si>
    <t>POL19920121</t>
  </si>
  <si>
    <t>Kubiak Marcin</t>
  </si>
  <si>
    <t>POL19930402</t>
  </si>
  <si>
    <t>Janicki Krzysztof</t>
  </si>
  <si>
    <t>POL19930729</t>
  </si>
  <si>
    <t>Herkt Tomasz</t>
  </si>
  <si>
    <t>GKS Cartusia Kartuzy</t>
  </si>
  <si>
    <t>POL19930413</t>
  </si>
  <si>
    <t>Pobłocki Bartosz</t>
  </si>
  <si>
    <t>POL19920302</t>
  </si>
  <si>
    <t>Obiegły Radosław</t>
  </si>
  <si>
    <t>WKS Flota Gdynia</t>
  </si>
  <si>
    <t>Komisja sędziowska</t>
  </si>
  <si>
    <t>Komunikat nr 3</t>
  </si>
  <si>
    <t>Młodziczka + Juniorka Młodsza</t>
  </si>
  <si>
    <t>dystans ( 4 x 6,7 km ):</t>
  </si>
  <si>
    <t>POL19950419</t>
  </si>
  <si>
    <t>Łenc Karolina</t>
  </si>
  <si>
    <t>Kross Ziemia Darłowska</t>
  </si>
  <si>
    <t>Młk</t>
  </si>
  <si>
    <t>POL19960313</t>
  </si>
  <si>
    <t>Pawlewska Karolina</t>
  </si>
  <si>
    <t>POL19950514</t>
  </si>
  <si>
    <t>Mruk Sylwia</t>
  </si>
  <si>
    <t>POL19940530</t>
  </si>
  <si>
    <t>Młyńska Natalia</t>
  </si>
  <si>
    <t>POL19940420</t>
  </si>
  <si>
    <t>Golec Marta</t>
  </si>
  <si>
    <t>Siódemka Kołobrzeg</t>
  </si>
  <si>
    <t>POL19941125</t>
  </si>
  <si>
    <t>Kirschenstein Katarzyna</t>
  </si>
  <si>
    <t>POL19941209</t>
  </si>
  <si>
    <t>Tarczyło Dorota</t>
  </si>
  <si>
    <t>LIT19950412</t>
  </si>
  <si>
    <t>Devieikyte Giedra</t>
  </si>
  <si>
    <t>Litwa</t>
  </si>
  <si>
    <t>LIT19940921</t>
  </si>
  <si>
    <t>Baltaramiezutainte Ineta</t>
  </si>
  <si>
    <t>LIT19951010</t>
  </si>
  <si>
    <t>Banaityte Inga</t>
  </si>
  <si>
    <t>POL19940308</t>
  </si>
  <si>
    <t>Kowalik Beata</t>
  </si>
  <si>
    <t>POL19950709</t>
  </si>
  <si>
    <t>Komoś Karolina</t>
  </si>
  <si>
    <t>POl19930917</t>
  </si>
  <si>
    <t>Pawlewska Milena</t>
  </si>
  <si>
    <t>Jmk</t>
  </si>
  <si>
    <t>POL19931109</t>
  </si>
  <si>
    <t>Komoś Alicja</t>
  </si>
  <si>
    <t>POL19921206</t>
  </si>
  <si>
    <t>Mazur Anastazja</t>
  </si>
  <si>
    <t>POL19930122</t>
  </si>
  <si>
    <t>Ogonowska Oktawia</t>
  </si>
  <si>
    <t>POL19930420</t>
  </si>
  <si>
    <t>Januszewska Anna</t>
  </si>
  <si>
    <t>LIT19930615</t>
  </si>
  <si>
    <t>Żymaityte Ruta</t>
  </si>
  <si>
    <t>LIT19920204</t>
  </si>
  <si>
    <t>Taućkelaite Neringa</t>
  </si>
  <si>
    <t>LIT19930604</t>
  </si>
  <si>
    <t>Malimenkova Kristina</t>
  </si>
  <si>
    <t xml:space="preserve">Litwa </t>
  </si>
  <si>
    <t>LIT19920313</t>
  </si>
  <si>
    <t>Barzadaite Roberta</t>
  </si>
  <si>
    <t>LIT19920511</t>
  </si>
  <si>
    <t>Banaityte Ineta</t>
  </si>
  <si>
    <t>LIT19920613</t>
  </si>
  <si>
    <t>Deveikyte Ruta</t>
  </si>
  <si>
    <t>LIT19930510</t>
  </si>
  <si>
    <t>Sereikaite Arune</t>
  </si>
  <si>
    <t>POL19930312</t>
  </si>
  <si>
    <t>Pogoreło Joanna</t>
  </si>
  <si>
    <t>Komunikat nr 4</t>
  </si>
  <si>
    <t>I, II, III Masters + Senior</t>
  </si>
  <si>
    <t>dystans ( 8 x 6,7 km):</t>
  </si>
  <si>
    <t>POL19880827</t>
  </si>
  <si>
    <t>Leonow Paweł</t>
  </si>
  <si>
    <t>M1</t>
  </si>
  <si>
    <t>POL19771010</t>
  </si>
  <si>
    <t>Trych Adrian</t>
  </si>
  <si>
    <t>K.S. Energetyk Gryfino</t>
  </si>
  <si>
    <t>POL19700629</t>
  </si>
  <si>
    <t>Młyński Piotr</t>
  </si>
  <si>
    <t>POL19740912</t>
  </si>
  <si>
    <t>Woźniak Dariusz</t>
  </si>
  <si>
    <t>POL19700512</t>
  </si>
  <si>
    <t>Jaremko Jacek</t>
  </si>
  <si>
    <t>Wrocław</t>
  </si>
  <si>
    <t>POL19830216</t>
  </si>
  <si>
    <t>Wichłacz Maciej</t>
  </si>
  <si>
    <t>MTC Mogilno</t>
  </si>
  <si>
    <t>POL19851025</t>
  </si>
  <si>
    <t>Jaśkiewicz Marcin</t>
  </si>
  <si>
    <t>POL19720922</t>
  </si>
  <si>
    <t>Siwek Dariusz</t>
  </si>
  <si>
    <t>Bajadera Jastrzębie Zdrój</t>
  </si>
  <si>
    <t>POL19890415</t>
  </si>
  <si>
    <t>Kaczała Krzysztof</t>
  </si>
  <si>
    <t>Tarnovia Tarnowo Podgorne</t>
  </si>
  <si>
    <t>POL19710927</t>
  </si>
  <si>
    <t>Strzecki Piotr</t>
  </si>
  <si>
    <t>KS Lechia Gdańsk</t>
  </si>
  <si>
    <t>POL 19600820</t>
  </si>
  <si>
    <t>Makowski Damian</t>
  </si>
  <si>
    <t>Ruda Śląska</t>
  </si>
  <si>
    <t>M2</t>
  </si>
  <si>
    <t>POL19650927</t>
  </si>
  <si>
    <t>Paradowski Leszek</t>
  </si>
  <si>
    <t>Stylbet Drawsko</t>
  </si>
  <si>
    <t>POL19680501</t>
  </si>
  <si>
    <t>Bartosik Tomasz</t>
  </si>
  <si>
    <t>KS Bogo - Szczecin</t>
  </si>
  <si>
    <t>POL19600202</t>
  </si>
  <si>
    <t>Spławski Artur</t>
  </si>
  <si>
    <t>Corratec Team</t>
  </si>
  <si>
    <t>POL19660428</t>
  </si>
  <si>
    <t>Pawłowski Piotr</t>
  </si>
  <si>
    <t>niezrzeszony Sobótka</t>
  </si>
  <si>
    <t>POL19680923</t>
  </si>
  <si>
    <t>Kosmatka Krzysztof</t>
  </si>
  <si>
    <t>niezrzeszony</t>
  </si>
  <si>
    <t>POL19670821</t>
  </si>
  <si>
    <t>Adamski Robert</t>
  </si>
  <si>
    <t>POL19610803</t>
  </si>
  <si>
    <t>Banasiak Jacek</t>
  </si>
  <si>
    <t>POL19550822</t>
  </si>
  <si>
    <t>Dolski Tadeusz</t>
  </si>
  <si>
    <t>TTC Toruń</t>
  </si>
  <si>
    <t>M3</t>
  </si>
  <si>
    <t>POL19570415</t>
  </si>
  <si>
    <t>Florczak Andrzej</t>
  </si>
  <si>
    <t xml:space="preserve"> Kabel Technik </t>
  </si>
  <si>
    <t>POL19550117</t>
  </si>
  <si>
    <t>Małek Jan</t>
  </si>
  <si>
    <t xml:space="preserve">ZZK </t>
  </si>
  <si>
    <t>POL19490121</t>
  </si>
  <si>
    <t>Szczęsny Zbigniew</t>
  </si>
  <si>
    <t>Sobótka</t>
  </si>
  <si>
    <t>POL19521011</t>
  </si>
  <si>
    <t>Borysiewicz Ryszard</t>
  </si>
  <si>
    <t>POL19520709</t>
  </si>
  <si>
    <t>Kowalczyk Edward</t>
  </si>
  <si>
    <t>KTC Mogilno</t>
  </si>
  <si>
    <t>POL19530620</t>
  </si>
  <si>
    <t>Junak Zbigniew</t>
  </si>
  <si>
    <t>Choszczno</t>
  </si>
  <si>
    <t>POL19550505</t>
  </si>
  <si>
    <t>Golonka Kazimierz</t>
  </si>
  <si>
    <t>POL19541227</t>
  </si>
  <si>
    <t>Rychter Wiesław</t>
  </si>
  <si>
    <t>Buchalter Elbląg</t>
  </si>
  <si>
    <t>Komunikat nr 5</t>
  </si>
  <si>
    <t>ELITE kobiety</t>
  </si>
  <si>
    <t>dystans ( 10 x 6 km):</t>
  </si>
  <si>
    <t>POL19890302</t>
  </si>
  <si>
    <t>Mączka Dominika</t>
  </si>
  <si>
    <t>E</t>
  </si>
  <si>
    <t>POL19861012</t>
  </si>
  <si>
    <t>Mudyn Kinga</t>
  </si>
  <si>
    <t>Baszta - Kartel Bytów</t>
  </si>
  <si>
    <t>POL19861128</t>
  </si>
  <si>
    <t>Jasińska Edyta</t>
  </si>
  <si>
    <t>Emdek - Budopol Bydgoszcz</t>
  </si>
  <si>
    <t>POL19850102</t>
  </si>
  <si>
    <t>Szczuko Marta</t>
  </si>
  <si>
    <t>POL19880901</t>
  </si>
  <si>
    <t>Klowan Dagmara</t>
  </si>
  <si>
    <t>Komunikat nr 6</t>
  </si>
  <si>
    <t>Juniorka</t>
  </si>
  <si>
    <t>dystans ( 8 x 6,7 km ):</t>
  </si>
  <si>
    <t>POL19910524</t>
  </si>
  <si>
    <t>Maciąg Aleksandra</t>
  </si>
  <si>
    <t>JK</t>
  </si>
  <si>
    <t>POL19911113</t>
  </si>
  <si>
    <t>Ziemińska Małgorzata</t>
  </si>
  <si>
    <t>Emdek - Bydgoszcz</t>
  </si>
  <si>
    <t>LIT19900921</t>
  </si>
  <si>
    <t>Urżaite Donata</t>
  </si>
  <si>
    <t>LIT19910412</t>
  </si>
  <si>
    <t>Silinyte Agne</t>
  </si>
  <si>
    <t>POL19910904</t>
  </si>
  <si>
    <t>Rucińska Patrycja</t>
  </si>
  <si>
    <t>POL19900515</t>
  </si>
  <si>
    <t>Ławrynowicz Justyna</t>
  </si>
  <si>
    <t>Komunikat nr 7</t>
  </si>
  <si>
    <t>Młodzik</t>
  </si>
  <si>
    <t>dystans ( 5 x 7 km):</t>
  </si>
  <si>
    <t>POL19940624</t>
  </si>
  <si>
    <t>Dolski Mateusz</t>
  </si>
  <si>
    <t>TKK Pacyfik Toruń UKS Żak Gronowo</t>
  </si>
  <si>
    <t>Mł</t>
  </si>
  <si>
    <t>POL19940316</t>
  </si>
  <si>
    <t>Leszczuk Adrian</t>
  </si>
  <si>
    <t>POL19941117</t>
  </si>
  <si>
    <t>Klukowski Grzegorz</t>
  </si>
  <si>
    <t>POL19950121</t>
  </si>
  <si>
    <t>Glawer Rafał</t>
  </si>
  <si>
    <t>POL19951216</t>
  </si>
  <si>
    <t>Korczyński Borys</t>
  </si>
  <si>
    <t>KS Energetyk Gryfino</t>
  </si>
  <si>
    <t>LIT19940606</t>
  </si>
  <si>
    <t>Rinkevićius Tauras</t>
  </si>
  <si>
    <t>Litwa SH - DSK "Aira"</t>
  </si>
  <si>
    <t>LIT19940105</t>
  </si>
  <si>
    <t>Lenkaitis Arnas</t>
  </si>
  <si>
    <t>POL19940228</t>
  </si>
  <si>
    <t>Kolasiński Paweł</t>
  </si>
  <si>
    <t>POL19940213</t>
  </si>
  <si>
    <t>Antczak Krzysztof</t>
  </si>
  <si>
    <t>POL19940731</t>
  </si>
  <si>
    <t>Wojciechowski Tomasz</t>
  </si>
  <si>
    <t>UKS Golczewita Golczewo</t>
  </si>
  <si>
    <t>POL19950317</t>
  </si>
  <si>
    <t>Gugulski Łukasz</t>
  </si>
  <si>
    <t>POL19940312</t>
  </si>
  <si>
    <t>Wypych Dawid</t>
  </si>
  <si>
    <t>POL19940407</t>
  </si>
  <si>
    <t>Płotka Mirosław</t>
  </si>
  <si>
    <t>Komunikat nr 8</t>
  </si>
  <si>
    <t>Młodzik + IVMasters = V Masters</t>
  </si>
  <si>
    <t>śr. prędkość zwycięzcy (km/h)</t>
  </si>
  <si>
    <t>Miejsce</t>
  </si>
  <si>
    <t>Czas</t>
  </si>
  <si>
    <t>Strata</t>
  </si>
  <si>
    <t>Bielski Zbigniew</t>
  </si>
  <si>
    <t>Komunikat nr 11</t>
  </si>
  <si>
    <t>Młodziczka</t>
  </si>
  <si>
    <t>wycofana</t>
  </si>
  <si>
    <t>W wyscigu startowało 12, ukończyło 11 zawodniczek</t>
  </si>
  <si>
    <t>Juniorka Młodsza</t>
  </si>
  <si>
    <t>W wyscigu startowało 13, ukończyło 11 zawodniczek</t>
  </si>
  <si>
    <t>Komunikat nr 9</t>
  </si>
  <si>
    <t>Junior</t>
  </si>
  <si>
    <t>dystans ( 7 x 6,7 km ):</t>
  </si>
  <si>
    <t>wycofany</t>
  </si>
  <si>
    <t>W wyścigu wystartowoło 25, ukończyło 22 zawodników</t>
  </si>
  <si>
    <t>komisja sędziowska</t>
  </si>
  <si>
    <t>Komunikat nr 10</t>
  </si>
  <si>
    <t>Junior Młodszy</t>
  </si>
  <si>
    <t>strata</t>
  </si>
  <si>
    <t>W wyścigu wystartowało 21, ukończyło 19 zawodników</t>
  </si>
  <si>
    <t>Juniorka + Elite Kobiet</t>
  </si>
  <si>
    <t>Elite kobiet</t>
  </si>
  <si>
    <t>Komunikat nr 12</t>
  </si>
  <si>
    <t>Masters MI + MII +MIII</t>
  </si>
  <si>
    <t>Masters MII</t>
  </si>
  <si>
    <t>Masters MIII</t>
  </si>
  <si>
    <t xml:space="preserve">Kabel Technik Polska Czaplinek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</si>
</sst>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\ MMM&quot;, &quot;YY"/>
    <numFmt numFmtId="167" formatCode="[H]:MM:SS"/>
    <numFmt numFmtId="168" formatCode="M:SS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color indexed="18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14"/>
      <color indexed="18"/>
      <name val="Arial CE"/>
      <family val="2"/>
    </font>
    <font>
      <b/>
      <sz val="12"/>
      <color indexed="18"/>
      <name val="Arial CE"/>
      <family val="2"/>
    </font>
    <font>
      <sz val="10"/>
      <color indexed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sz val="11"/>
      <color indexed="1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left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wrapText="1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 locked="0"/>
    </xf>
    <xf numFmtId="164" fontId="3" fillId="0" borderId="1" xfId="0" applyFont="1" applyFill="1" applyBorder="1" applyAlignment="1" applyProtection="1">
      <alignment horizontal="center"/>
      <protection locked="0"/>
    </xf>
    <xf numFmtId="164" fontId="4" fillId="0" borderId="1" xfId="0" applyFont="1" applyFill="1" applyBorder="1" applyAlignment="1" applyProtection="1">
      <alignment horizontal="center"/>
      <protection locked="0"/>
    </xf>
    <xf numFmtId="164" fontId="1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/>
    </xf>
    <xf numFmtId="167" fontId="10" fillId="0" borderId="1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60"/>
  <sheetViews>
    <sheetView workbookViewId="0" topLeftCell="A1">
      <selection activeCell="E22" sqref="E22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7.87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0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7</v>
      </c>
      <c r="D10" s="19"/>
      <c r="E10" s="20" t="s">
        <v>8</v>
      </c>
      <c r="F10" s="18">
        <v>33.5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7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7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  <c r="G14" s="24"/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7" ht="16.5" customHeight="1">
      <c r="A16" s="1">
        <f aca="true" t="shared" si="0" ref="A16:A27">A15+1</f>
        <v>1</v>
      </c>
      <c r="B16" s="1">
        <v>8</v>
      </c>
      <c r="C16" s="3" t="s">
        <v>18</v>
      </c>
      <c r="D16" s="3" t="s">
        <v>19</v>
      </c>
      <c r="E16" s="3" t="s">
        <v>20</v>
      </c>
      <c r="F16" s="4" t="s">
        <v>21</v>
      </c>
      <c r="G16"/>
    </row>
    <row r="17" spans="1:7" ht="16.5" customHeight="1">
      <c r="A17" s="1">
        <f t="shared" si="0"/>
        <v>2</v>
      </c>
      <c r="B17" s="1">
        <v>12</v>
      </c>
      <c r="C17" s="3" t="s">
        <v>22</v>
      </c>
      <c r="D17" s="3" t="s">
        <v>23</v>
      </c>
      <c r="E17" s="3" t="s">
        <v>24</v>
      </c>
      <c r="F17" s="4" t="s">
        <v>21</v>
      </c>
      <c r="G17"/>
    </row>
    <row r="18" spans="1:7" ht="16.5" customHeight="1">
      <c r="A18" s="1">
        <f t="shared" si="0"/>
        <v>3</v>
      </c>
      <c r="B18" s="1">
        <v>14</v>
      </c>
      <c r="C18" s="3" t="s">
        <v>25</v>
      </c>
      <c r="D18" s="3" t="s">
        <v>26</v>
      </c>
      <c r="E18" s="3" t="s">
        <v>27</v>
      </c>
      <c r="F18" s="4" t="s">
        <v>21</v>
      </c>
      <c r="G18"/>
    </row>
    <row r="19" spans="1:7" ht="16.5" customHeight="1">
      <c r="A19" s="1">
        <f t="shared" si="0"/>
        <v>4</v>
      </c>
      <c r="B19" s="1">
        <v>30</v>
      </c>
      <c r="C19" s="3" t="s">
        <v>28</v>
      </c>
      <c r="D19" s="3" t="s">
        <v>29</v>
      </c>
      <c r="E19" s="3" t="s">
        <v>5</v>
      </c>
      <c r="F19" s="4" t="s">
        <v>21</v>
      </c>
      <c r="G19"/>
    </row>
    <row r="20" spans="1:7" ht="16.5" customHeight="1">
      <c r="A20" s="1">
        <f t="shared" si="0"/>
        <v>5</v>
      </c>
      <c r="B20" s="1">
        <v>31</v>
      </c>
      <c r="C20" s="3" t="s">
        <v>30</v>
      </c>
      <c r="D20" s="3" t="s">
        <v>31</v>
      </c>
      <c r="E20" s="3" t="s">
        <v>20</v>
      </c>
      <c r="F20" s="4" t="s">
        <v>21</v>
      </c>
      <c r="G20"/>
    </row>
    <row r="21" spans="1:7" s="29" customFormat="1" ht="16.5" customHeight="1">
      <c r="A21" s="1">
        <f t="shared" si="0"/>
        <v>6</v>
      </c>
      <c r="B21" s="1">
        <v>32</v>
      </c>
      <c r="C21" s="3" t="s">
        <v>32</v>
      </c>
      <c r="D21" s="3" t="s">
        <v>33</v>
      </c>
      <c r="E21" s="3" t="s">
        <v>34</v>
      </c>
      <c r="F21" s="4" t="s">
        <v>21</v>
      </c>
      <c r="G21"/>
    </row>
    <row r="22" spans="1:7" ht="16.5" customHeight="1">
      <c r="A22" s="1">
        <f t="shared" si="0"/>
        <v>7</v>
      </c>
      <c r="B22" s="1">
        <v>44</v>
      </c>
      <c r="C22" s="3" t="s">
        <v>35</v>
      </c>
      <c r="D22" s="3" t="s">
        <v>36</v>
      </c>
      <c r="E22" s="3" t="s">
        <v>37</v>
      </c>
      <c r="F22" s="4" t="s">
        <v>21</v>
      </c>
      <c r="G22"/>
    </row>
    <row r="23" spans="1:7" ht="16.5" customHeight="1">
      <c r="A23" s="1">
        <f t="shared" si="0"/>
        <v>8</v>
      </c>
      <c r="B23" s="1">
        <v>45</v>
      </c>
      <c r="C23" s="3" t="s">
        <v>38</v>
      </c>
      <c r="D23" s="3" t="s">
        <v>39</v>
      </c>
      <c r="E23" s="3" t="s">
        <v>37</v>
      </c>
      <c r="F23" s="4" t="s">
        <v>21</v>
      </c>
      <c r="G23"/>
    </row>
    <row r="24" spans="1:7" s="30" customFormat="1" ht="16.5" customHeight="1">
      <c r="A24" s="1">
        <f t="shared" si="0"/>
        <v>9</v>
      </c>
      <c r="B24" s="1">
        <v>49</v>
      </c>
      <c r="C24" s="3" t="s">
        <v>40</v>
      </c>
      <c r="D24" s="3" t="s">
        <v>41</v>
      </c>
      <c r="E24" s="3" t="s">
        <v>20</v>
      </c>
      <c r="F24" s="4" t="s">
        <v>21</v>
      </c>
      <c r="G24"/>
    </row>
    <row r="25" spans="1:7" ht="16.5" customHeight="1">
      <c r="A25" s="1">
        <f t="shared" si="0"/>
        <v>10</v>
      </c>
      <c r="B25" s="31">
        <v>70</v>
      </c>
      <c r="C25" s="3" t="s">
        <v>42</v>
      </c>
      <c r="D25" s="3" t="s">
        <v>43</v>
      </c>
      <c r="E25" s="3" t="s">
        <v>37</v>
      </c>
      <c r="F25" s="4" t="s">
        <v>21</v>
      </c>
      <c r="G25"/>
    </row>
    <row r="26" spans="1:7" ht="16.5" customHeight="1">
      <c r="A26" s="1">
        <f t="shared" si="0"/>
        <v>11</v>
      </c>
      <c r="B26" s="1">
        <v>4</v>
      </c>
      <c r="C26" s="3" t="s">
        <v>44</v>
      </c>
      <c r="D26" s="3" t="s">
        <v>45</v>
      </c>
      <c r="E26" s="3" t="s">
        <v>46</v>
      </c>
      <c r="F26" s="4" t="s">
        <v>47</v>
      </c>
      <c r="G26"/>
    </row>
    <row r="27" spans="1:7" ht="16.5" customHeight="1">
      <c r="A27" s="1">
        <f t="shared" si="0"/>
        <v>12</v>
      </c>
      <c r="B27" s="1">
        <v>5</v>
      </c>
      <c r="C27" s="3" t="s">
        <v>48</v>
      </c>
      <c r="D27" s="3" t="s">
        <v>49</v>
      </c>
      <c r="E27" s="3" t="s">
        <v>5</v>
      </c>
      <c r="F27" s="4" t="s">
        <v>47</v>
      </c>
      <c r="G27"/>
    </row>
    <row r="28" spans="3:7" ht="16.5" customHeight="1">
      <c r="C28" s="3"/>
      <c r="D28" s="3"/>
      <c r="G28"/>
    </row>
    <row r="29" spans="3:7" ht="16.5" customHeight="1">
      <c r="C29" s="3"/>
      <c r="D29" s="3"/>
      <c r="G29"/>
    </row>
    <row r="30" spans="3:7" ht="16.5" customHeight="1">
      <c r="C30" s="3"/>
      <c r="D30" s="3"/>
      <c r="G30"/>
    </row>
    <row r="31" spans="1:7" s="29" customFormat="1" ht="16.5" customHeight="1">
      <c r="A31" s="1"/>
      <c r="B31" s="1"/>
      <c r="C31" s="3"/>
      <c r="D31" s="3"/>
      <c r="E31" s="3"/>
      <c r="F31" s="4"/>
      <c r="G31"/>
    </row>
    <row r="32" spans="2:7" ht="16.5" customHeight="1">
      <c r="B32" s="1" t="s">
        <v>50</v>
      </c>
      <c r="C32" s="1"/>
      <c r="D32" s="1"/>
      <c r="E32" s="1"/>
      <c r="G32"/>
    </row>
    <row r="33" spans="3:7" ht="16.5" customHeight="1">
      <c r="C33" s="3"/>
      <c r="D33" s="3"/>
      <c r="G33"/>
    </row>
    <row r="34" spans="3:7" ht="16.5" customHeight="1">
      <c r="C34" s="3"/>
      <c r="D34" s="3"/>
      <c r="G34"/>
    </row>
    <row r="35" spans="1:7" s="29" customFormat="1" ht="16.5" customHeight="1">
      <c r="A35" s="1"/>
      <c r="B35" s="1"/>
      <c r="C35" s="3"/>
      <c r="D35" s="3"/>
      <c r="E35" s="3"/>
      <c r="F35" s="4"/>
      <c r="G35"/>
    </row>
    <row r="36" spans="3:7" ht="16.5" customHeight="1">
      <c r="C36" s="3"/>
      <c r="D36" s="3"/>
      <c r="G36"/>
    </row>
    <row r="37" spans="3:7" ht="16.5" customHeight="1">
      <c r="C37" s="3"/>
      <c r="D37" s="3"/>
      <c r="G37"/>
    </row>
    <row r="38" spans="3:7" ht="16.5" customHeight="1">
      <c r="C38" s="3"/>
      <c r="D38" s="3"/>
      <c r="G38"/>
    </row>
    <row r="39" spans="3:7" ht="16.5" customHeight="1">
      <c r="C39" s="3"/>
      <c r="D39" s="3"/>
      <c r="G39"/>
    </row>
    <row r="40" spans="3:7" ht="16.5" customHeight="1">
      <c r="C40" s="3"/>
      <c r="D40" s="3"/>
      <c r="G40"/>
    </row>
    <row r="41" spans="3:4" ht="16.5" customHeight="1">
      <c r="C41" s="3"/>
      <c r="D41" s="3"/>
    </row>
    <row r="42" spans="1:7" s="30" customFormat="1" ht="16.5" customHeight="1">
      <c r="A42" s="1"/>
      <c r="B42" s="1"/>
      <c r="C42" s="3"/>
      <c r="D42" s="3"/>
      <c r="E42" s="3"/>
      <c r="F42" s="4"/>
      <c r="G42" s="29"/>
    </row>
    <row r="43" spans="3:4" ht="16.5" customHeight="1">
      <c r="C43" s="3"/>
      <c r="D43" s="3"/>
    </row>
    <row r="44" spans="3:4" ht="16.5" customHeight="1">
      <c r="C44" s="3"/>
      <c r="D44" s="3"/>
    </row>
    <row r="45" spans="3:4" ht="16.5" customHeight="1">
      <c r="C45" s="3"/>
      <c r="D45" s="3"/>
    </row>
    <row r="46" spans="3:7" ht="16.5" customHeight="1">
      <c r="C46" s="3"/>
      <c r="D46" s="3"/>
      <c r="G46"/>
    </row>
    <row r="47" spans="3:7" ht="16.5" customHeight="1">
      <c r="C47" s="3"/>
      <c r="D47" s="3"/>
      <c r="G47"/>
    </row>
    <row r="48" spans="3:7" ht="16.5" customHeight="1">
      <c r="C48" s="3"/>
      <c r="D48" s="3"/>
      <c r="G48"/>
    </row>
    <row r="49" spans="3:7" ht="16.5" customHeight="1">
      <c r="C49" s="3"/>
      <c r="D49" s="3"/>
      <c r="G49"/>
    </row>
    <row r="50" spans="3:7" ht="16.5" customHeight="1">
      <c r="C50" s="3"/>
      <c r="D50" s="3"/>
      <c r="G50"/>
    </row>
    <row r="51" spans="3:256" ht="16.5" customHeight="1">
      <c r="C51" s="3"/>
      <c r="D51" s="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6.5" customHeight="1">
      <c r="B52" s="31"/>
      <c r="C52" s="3"/>
      <c r="D52" s="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3:256" ht="16.5" customHeight="1">
      <c r="C53" s="3"/>
      <c r="D53" s="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3:256" ht="16.5" customHeight="1">
      <c r="C54" s="3"/>
      <c r="D54" s="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3:256" ht="16.5" customHeight="1">
      <c r="C55" s="3"/>
      <c r="D55" s="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3:256" ht="16.5" customHeight="1">
      <c r="C56" s="3"/>
      <c r="D56" s="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3:256" ht="16.5" customHeight="1">
      <c r="C57" s="3"/>
      <c r="D57" s="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3:256" ht="16.5" customHeight="1">
      <c r="C58" s="3"/>
      <c r="D58" s="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3:256" ht="16.5" customHeight="1">
      <c r="C59" s="3"/>
      <c r="D59" s="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3:256" ht="16.5" customHeight="1">
      <c r="C60" s="3"/>
      <c r="D60" s="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3:256" ht="16.5" customHeight="1">
      <c r="C61" s="3"/>
      <c r="D61" s="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3:256" ht="16.5" customHeight="1">
      <c r="C62" s="3"/>
      <c r="D62" s="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3:256" ht="16.5" customHeight="1">
      <c r="C63" s="3"/>
      <c r="D63" s="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56" ht="16.5" customHeight="1">
      <c r="C64" s="3"/>
      <c r="D64" s="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3:256" ht="16.5" customHeight="1">
      <c r="C65" s="3"/>
      <c r="D65" s="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3:256" ht="16.5" customHeight="1">
      <c r="C66" s="3"/>
      <c r="D66" s="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ht="16.5" customHeight="1">
      <c r="C67" s="3"/>
      <c r="D67" s="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6.5" customHeight="1">
      <c r="B68" s="31"/>
      <c r="C68" s="3"/>
      <c r="D68" s="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6.5" customHeight="1">
      <c r="B69" s="31"/>
      <c r="C69" s="3"/>
      <c r="D69" s="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6.5" customHeight="1">
      <c r="B70" s="31"/>
      <c r="C70" s="3"/>
      <c r="D70" s="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6.5" customHeight="1">
      <c r="B71" s="31"/>
      <c r="C71" s="3"/>
      <c r="D71" s="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6.5" customHeight="1">
      <c r="B72" s="31"/>
      <c r="C72" s="3"/>
      <c r="D72" s="3"/>
      <c r="G72" s="30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16.5" customHeight="1">
      <c r="B73" s="31"/>
      <c r="C73" s="3"/>
      <c r="D73" s="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ht="16.5" customHeight="1">
      <c r="B74" s="31"/>
      <c r="C74" s="3"/>
      <c r="D74" s="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6.5" customHeight="1">
      <c r="B75" s="31"/>
      <c r="C75" s="3"/>
      <c r="D75" s="3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ht="16.5" customHeight="1">
      <c r="B76" s="31"/>
      <c r="C76" s="3"/>
      <c r="D76" s="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16.5" customHeight="1">
      <c r="B77" s="31"/>
      <c r="C77" s="3"/>
      <c r="D77" s="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ht="16.5" customHeight="1">
      <c r="B78" s="31"/>
      <c r="C78" s="3"/>
      <c r="D78" s="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16.5" customHeight="1">
      <c r="B79" s="31"/>
      <c r="C79" s="3"/>
      <c r="D79" s="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ht="16.5" customHeight="1">
      <c r="B80" s="31"/>
      <c r="C80" s="3"/>
      <c r="D80" s="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6.5" customHeight="1">
      <c r="B81" s="31"/>
      <c r="C81" s="3"/>
      <c r="D81" s="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6.5" customHeight="1">
      <c r="B82" s="31"/>
      <c r="C82" s="3"/>
      <c r="D82" s="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3:256" ht="16.5" customHeight="1">
      <c r="C83" s="3"/>
      <c r="D83" s="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3:256" ht="16.5" customHeight="1">
      <c r="C84" s="3"/>
      <c r="D84" s="3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3:256" ht="16.5" customHeight="1">
      <c r="C85" s="3"/>
      <c r="D85" s="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3:256" ht="16.5" customHeight="1">
      <c r="C86" s="3"/>
      <c r="D86" s="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3:256" ht="16.5" customHeight="1">
      <c r="C87" s="3"/>
      <c r="D87" s="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3:256" ht="16.5" customHeight="1">
      <c r="C88" s="3"/>
      <c r="D88" s="3"/>
      <c r="G88" s="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3:256" ht="16.5" customHeight="1">
      <c r="C89" s="3"/>
      <c r="D89" s="3"/>
      <c r="G89" s="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3:256" ht="16.5" customHeight="1">
      <c r="C90" s="3"/>
      <c r="D90" s="3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3:256" ht="16.5" customHeight="1">
      <c r="C91" s="3"/>
      <c r="D91" s="3"/>
      <c r="G91" s="29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6.5" customHeight="1">
      <c r="B92" s="31"/>
      <c r="C92" s="3"/>
      <c r="D92" s="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6.5" customHeight="1">
      <c r="B93" s="31"/>
      <c r="C93" s="3"/>
      <c r="D93" s="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6.5" customHeight="1">
      <c r="B94" s="31"/>
      <c r="C94" s="3"/>
      <c r="D94" s="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6.5" customHeight="1">
      <c r="B95" s="31"/>
      <c r="C95" s="3"/>
      <c r="D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6.5" customHeight="1">
      <c r="B96" s="31"/>
      <c r="C96" s="3"/>
      <c r="D96" s="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6.5" customHeight="1">
      <c r="B97" s="31"/>
      <c r="C97" s="3"/>
      <c r="D97" s="3"/>
      <c r="G97" s="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6.5" customHeight="1">
      <c r="B98" s="31"/>
      <c r="C98" s="3"/>
      <c r="D98" s="3"/>
      <c r="G98" s="3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6.5" customHeight="1">
      <c r="B99" s="31"/>
      <c r="C99" s="3"/>
      <c r="D99" s="3"/>
      <c r="G99" s="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3:256" ht="16.5" customHeight="1">
      <c r="C100" s="3"/>
      <c r="D100" s="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3:256" ht="16.5" customHeight="1">
      <c r="C101" s="3"/>
      <c r="D101" s="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3:256" ht="16.5" customHeight="1">
      <c r="C102" s="3"/>
      <c r="D102" s="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3:256" ht="16.5" customHeight="1">
      <c r="C103" s="3"/>
      <c r="D103" s="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3:256" ht="16.5" customHeight="1">
      <c r="C104" s="3"/>
      <c r="D104" s="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3:256" ht="16.5" customHeight="1">
      <c r="C105" s="3"/>
      <c r="D105" s="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3:256" ht="16.5" customHeight="1">
      <c r="C106" s="3"/>
      <c r="D106" s="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3:256" ht="16.5" customHeight="1">
      <c r="C107" s="3"/>
      <c r="D107" s="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6.5" customHeight="1">
      <c r="B108" s="31"/>
      <c r="C108" s="3"/>
      <c r="D108" s="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3:256" ht="16.5" customHeight="1">
      <c r="C109" s="3"/>
      <c r="D109" s="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3:256" ht="16.5" customHeight="1">
      <c r="C110" s="3"/>
      <c r="D110" s="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6.5" customHeight="1">
      <c r="B111" s="31"/>
      <c r="C111" s="3"/>
      <c r="D111" s="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6.5" customHeight="1">
      <c r="B112" s="31"/>
      <c r="C112" s="3"/>
      <c r="D112" s="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6.5" customHeight="1">
      <c r="B113" s="31"/>
      <c r="C113" s="3"/>
      <c r="D113" s="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6.5" customHeight="1">
      <c r="B114" s="31"/>
      <c r="C114" s="3"/>
      <c r="D114" s="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6.5" customHeight="1">
      <c r="B115" s="31"/>
      <c r="C115" s="3"/>
      <c r="D115" s="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6.5" customHeight="1">
      <c r="B116" s="31"/>
      <c r="C116" s="3"/>
      <c r="D116" s="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6.5" customHeight="1">
      <c r="B117" s="31"/>
      <c r="C117" s="3"/>
      <c r="D117" s="3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6.5" customHeight="1">
      <c r="B118" s="31"/>
      <c r="C118" s="3"/>
      <c r="D118" s="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3:256" ht="16.5" customHeight="1">
      <c r="C119" s="3"/>
      <c r="D119" s="3"/>
      <c r="G119" s="2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3:256" ht="16.5" customHeight="1">
      <c r="C120" s="3"/>
      <c r="D120" s="3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3:256" ht="16.5" customHeight="1">
      <c r="C121" s="3"/>
      <c r="D121" s="3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3:256" ht="16.5" customHeight="1">
      <c r="C122" s="3"/>
      <c r="D122" s="3"/>
      <c r="G122" s="30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3:256" ht="16.5" customHeight="1">
      <c r="C123" s="3"/>
      <c r="D123" s="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3:256" ht="16.5" customHeight="1">
      <c r="C124" s="3"/>
      <c r="D124" s="3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3:256" ht="16.5" customHeight="1">
      <c r="C125" s="3"/>
      <c r="D125" s="3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3:256" ht="16.5" customHeight="1">
      <c r="C126" s="3"/>
      <c r="D126" s="3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3:256" ht="16.5" customHeight="1">
      <c r="C127" s="3"/>
      <c r="D127" s="3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3:256" ht="16.5" customHeight="1">
      <c r="C128" s="3"/>
      <c r="D128" s="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3:256" ht="16.5" customHeight="1">
      <c r="C129" s="3"/>
      <c r="D129" s="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3:256" ht="16.5" customHeight="1">
      <c r="C130" s="3"/>
      <c r="D130" s="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3:256" ht="16.5" customHeight="1">
      <c r="C131" s="3"/>
      <c r="D131" s="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6.5" customHeight="1">
      <c r="B132" s="31"/>
      <c r="C132" s="3"/>
      <c r="D132" s="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ht="16.5" customHeight="1">
      <c r="B133" s="31"/>
      <c r="C133" s="3"/>
      <c r="D133" s="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6.5" customHeight="1">
      <c r="B134" s="31"/>
      <c r="C134" s="3"/>
      <c r="D134" s="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3:256" ht="16.5" customHeight="1">
      <c r="C135" s="3"/>
      <c r="D135" s="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3:256" ht="16.5" customHeight="1">
      <c r="C136" s="3"/>
      <c r="D136" s="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6.5" customHeight="1">
      <c r="B137" s="31"/>
      <c r="C137" s="3"/>
      <c r="D137" s="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ht="16.5" customHeight="1">
      <c r="B138" s="31"/>
      <c r="C138" s="3"/>
      <c r="D138" s="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3:256" ht="16.5" customHeight="1">
      <c r="C139" s="3"/>
      <c r="D139" s="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3:256" ht="16.5" customHeight="1">
      <c r="C140" s="3"/>
      <c r="D140" s="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3:256" ht="16.5" customHeight="1">
      <c r="C141" s="3"/>
      <c r="D141" s="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16.5" customHeight="1">
      <c r="B142" s="31"/>
      <c r="C142" s="3"/>
      <c r="D142" s="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6.5" customHeight="1">
      <c r="B143" s="31"/>
      <c r="C143" s="3"/>
      <c r="D143" s="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3:256" ht="16.5" customHeight="1">
      <c r="C144" s="3"/>
      <c r="D144" s="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3:256" ht="16.5" customHeight="1">
      <c r="C145" s="3"/>
      <c r="D145" s="3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3:256" ht="16.5" customHeight="1">
      <c r="C146" s="3"/>
      <c r="D146" s="3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3:256" ht="16.5" customHeight="1">
      <c r="C147" s="3"/>
      <c r="D147" s="3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3:256" ht="16.5" customHeight="1">
      <c r="C148" s="3"/>
      <c r="D148" s="3"/>
      <c r="G148" s="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ht="16.5" customHeight="1">
      <c r="B149" s="31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ht="16.5" customHeight="1">
      <c r="B150" s="31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ht="16.5" customHeight="1">
      <c r="B151" s="3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ht="16.5" customHeight="1">
      <c r="B152" s="31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ht="16.5" customHeight="1">
      <c r="B153" s="31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ht="16.5" customHeight="1">
      <c r="B154" s="31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ht="16.5" customHeight="1">
      <c r="B155" s="31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ht="16.5" customHeight="1">
      <c r="B156" s="31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ht="16.5" customHeight="1">
      <c r="B157" s="31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ht="16.5" customHeight="1">
      <c r="B158" s="31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ht="16.5" customHeight="1">
      <c r="B159" s="31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ht="16.5" customHeight="1">
      <c r="B160" s="31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</sheetData>
  <autoFilter ref="A15:F15"/>
  <mergeCells count="13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A11:B11"/>
    <mergeCell ref="C11:D11"/>
    <mergeCell ref="A13:B13"/>
    <mergeCell ref="B32:E32"/>
  </mergeCells>
  <conditionalFormatting sqref="B16 C16:E31 C33:E47 F16:F47 G16:G18 G20">
    <cfRule type="expression" priority="1" dxfId="0" stopIfTrue="1">
      <formula>($G16="K2")</formula>
    </cfRule>
    <cfRule type="expression" priority="2" dxfId="0" stopIfTrue="1">
      <formula>($G16="M0")</formula>
    </cfRule>
    <cfRule type="expression" priority="3" dxfId="0" stopIfTrue="1">
      <formula>($G16="M3")</formula>
    </cfRule>
  </conditionalFormatting>
  <printOptions/>
  <pageMargins left="0.19652777777777777" right="0.19652777777777777" top="0.39375" bottom="0.9840277777777778" header="0.5118055555555556" footer="0.5118055555555556"/>
  <pageSetup horizontalDpi="300" verticalDpi="3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18"/>
  <sheetViews>
    <sheetView workbookViewId="0" topLeftCell="A60">
      <selection activeCell="L77" sqref="L77"/>
    </sheetView>
  </sheetViews>
  <sheetFormatPr defaultColWidth="9.00390625" defaultRowHeight="16.5" customHeight="1"/>
  <cols>
    <col min="1" max="1" width="9.375" style="1" customWidth="1"/>
    <col min="2" max="2" width="6.875" style="1" customWidth="1"/>
    <col min="3" max="3" width="16.75390625" style="2" customWidth="1"/>
    <col min="4" max="4" width="22.00390625" style="2" customWidth="1"/>
    <col min="5" max="5" width="39.625" style="3" customWidth="1"/>
    <col min="6" max="6" width="7.875" style="4" customWidth="1"/>
    <col min="7" max="7" width="9.25390625" style="34" customWidth="1"/>
    <col min="8" max="8" width="8.625" style="32" customWidth="1"/>
    <col min="9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374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375</v>
      </c>
      <c r="D10" s="14"/>
      <c r="E10" s="20" t="s">
        <v>376</v>
      </c>
      <c r="F10" s="18">
        <v>46.9</v>
      </c>
    </row>
    <row r="11" spans="1:6" ht="16.5" customHeight="1">
      <c r="A11" s="20" t="s">
        <v>9</v>
      </c>
      <c r="B11" s="20"/>
      <c r="C11" s="14" t="s">
        <v>10</v>
      </c>
      <c r="D11" s="14"/>
      <c r="E11" s="20" t="s">
        <v>363</v>
      </c>
      <c r="F11" s="10">
        <f>46.9/(TIMEVALUE("0:58:06")*24)</f>
        <v>48.433734939759034</v>
      </c>
    </row>
    <row r="12" spans="2:7" ht="16.5" customHeight="1">
      <c r="B12" s="22"/>
      <c r="C12" s="9"/>
      <c r="D12" s="9"/>
      <c r="E12" s="4"/>
      <c r="F12" s="23"/>
      <c r="G12" s="35"/>
    </row>
    <row r="13" spans="1:8" s="25" customFormat="1" ht="16.5" customHeight="1">
      <c r="A13" s="1" t="s">
        <v>364</v>
      </c>
      <c r="B13" s="22" t="s">
        <v>13</v>
      </c>
      <c r="C13" s="9" t="s">
        <v>14</v>
      </c>
      <c r="D13" s="9" t="s">
        <v>15</v>
      </c>
      <c r="E13" s="4" t="s">
        <v>16</v>
      </c>
      <c r="F13" s="23" t="s">
        <v>17</v>
      </c>
      <c r="G13" s="35" t="s">
        <v>365</v>
      </c>
      <c r="H13" s="24" t="s">
        <v>366</v>
      </c>
    </row>
    <row r="14" spans="1:8" s="25" customFormat="1" ht="16.5" customHeight="1">
      <c r="A14" s="1"/>
      <c r="B14" s="22"/>
      <c r="C14" s="9"/>
      <c r="D14" s="9"/>
      <c r="E14" s="4"/>
      <c r="F14" s="23"/>
      <c r="G14" s="35"/>
      <c r="H14" s="24"/>
    </row>
    <row r="15" spans="1:8" ht="16.5" customHeight="1">
      <c r="A15" s="43">
        <f aca="true" t="shared" si="0" ref="A15:A84">A14+1</f>
        <v>1</v>
      </c>
      <c r="B15" s="43">
        <v>117</v>
      </c>
      <c r="C15" s="45" t="s">
        <v>105</v>
      </c>
      <c r="D15" s="45" t="s">
        <v>106</v>
      </c>
      <c r="E15" s="45" t="s">
        <v>98</v>
      </c>
      <c r="F15" s="46" t="s">
        <v>57</v>
      </c>
      <c r="G15" s="47">
        <v>0.04034722222222222</v>
      </c>
      <c r="H15" s="49"/>
    </row>
    <row r="16" spans="1:8" ht="16.5" customHeight="1">
      <c r="A16" s="1">
        <f t="shared" si="0"/>
        <v>2</v>
      </c>
      <c r="B16" s="1">
        <v>68</v>
      </c>
      <c r="C16" s="3" t="s">
        <v>71</v>
      </c>
      <c r="D16" s="3" t="s">
        <v>72</v>
      </c>
      <c r="E16" s="3" t="s">
        <v>68</v>
      </c>
      <c r="F16" s="4" t="s">
        <v>57</v>
      </c>
      <c r="G16" s="36">
        <v>0.040462962962962964</v>
      </c>
      <c r="H16" s="49">
        <f aca="true" t="shared" si="1" ref="H16:H36">(G16-$G$15)</f>
        <v>0.00011574074074074264</v>
      </c>
    </row>
    <row r="17" spans="1:8" ht="16.5" customHeight="1">
      <c r="A17" s="1">
        <f t="shared" si="0"/>
        <v>3</v>
      </c>
      <c r="B17" s="1">
        <v>69</v>
      </c>
      <c r="C17" s="3" t="s">
        <v>73</v>
      </c>
      <c r="D17" s="3" t="s">
        <v>74</v>
      </c>
      <c r="E17" s="3" t="s">
        <v>75</v>
      </c>
      <c r="F17" s="4" t="s">
        <v>57</v>
      </c>
      <c r="G17" s="36">
        <v>0.04047453703703704</v>
      </c>
      <c r="H17" s="49">
        <f t="shared" si="1"/>
        <v>0.0001273148148148162</v>
      </c>
    </row>
    <row r="18" spans="1:8" ht="16.5" customHeight="1">
      <c r="A18" s="1">
        <f t="shared" si="0"/>
        <v>4</v>
      </c>
      <c r="B18" s="1">
        <v>63</v>
      </c>
      <c r="C18" s="3" t="s">
        <v>63</v>
      </c>
      <c r="D18" s="3" t="s">
        <v>64</v>
      </c>
      <c r="E18" s="3" t="s">
        <v>65</v>
      </c>
      <c r="F18" s="4" t="s">
        <v>57</v>
      </c>
      <c r="G18" s="36">
        <v>0.040486111111111105</v>
      </c>
      <c r="H18" s="49">
        <f t="shared" si="1"/>
        <v>0.00013888888888888284</v>
      </c>
    </row>
    <row r="19" spans="1:8" ht="16.5" customHeight="1">
      <c r="A19" s="1">
        <f t="shared" si="0"/>
        <v>5</v>
      </c>
      <c r="B19" s="1">
        <v>55</v>
      </c>
      <c r="C19" s="3" t="s">
        <v>54</v>
      </c>
      <c r="D19" s="3" t="s">
        <v>55</v>
      </c>
      <c r="E19" s="3" t="s">
        <v>56</v>
      </c>
      <c r="F19" s="4" t="s">
        <v>57</v>
      </c>
      <c r="G19" s="36">
        <v>0.0405787037037037</v>
      </c>
      <c r="H19" s="49">
        <f t="shared" si="1"/>
        <v>0.00023148148148147835</v>
      </c>
    </row>
    <row r="20" spans="1:8" s="29" customFormat="1" ht="16.5" customHeight="1">
      <c r="A20" s="1">
        <f t="shared" si="0"/>
        <v>6</v>
      </c>
      <c r="B20" s="1">
        <v>64</v>
      </c>
      <c r="C20" s="3" t="s">
        <v>66</v>
      </c>
      <c r="D20" s="3" t="s">
        <v>67</v>
      </c>
      <c r="E20" s="3" t="s">
        <v>68</v>
      </c>
      <c r="F20" s="4" t="s">
        <v>57</v>
      </c>
      <c r="G20" s="36">
        <v>0.040879629629629634</v>
      </c>
      <c r="H20" s="49">
        <f t="shared" si="1"/>
        <v>0.000532407407407412</v>
      </c>
    </row>
    <row r="21" spans="1:8" ht="16.5" customHeight="1">
      <c r="A21" s="1">
        <f t="shared" si="0"/>
        <v>7</v>
      </c>
      <c r="B21" s="1">
        <v>104</v>
      </c>
      <c r="C21" s="3" t="s">
        <v>88</v>
      </c>
      <c r="D21" s="3" t="s">
        <v>89</v>
      </c>
      <c r="E21" s="3" t="s">
        <v>75</v>
      </c>
      <c r="F21" s="4" t="s">
        <v>57</v>
      </c>
      <c r="G21" s="36">
        <v>0.040983796296296296</v>
      </c>
      <c r="H21" s="49">
        <f t="shared" si="1"/>
        <v>0.0006365740740740741</v>
      </c>
    </row>
    <row r="22" spans="1:8" ht="16.5" customHeight="1">
      <c r="A22" s="1">
        <f t="shared" si="0"/>
        <v>8</v>
      </c>
      <c r="B22" s="1">
        <v>105</v>
      </c>
      <c r="C22" s="3" t="s">
        <v>90</v>
      </c>
      <c r="D22" s="3" t="s">
        <v>91</v>
      </c>
      <c r="E22" s="3" t="s">
        <v>75</v>
      </c>
      <c r="F22" s="4" t="s">
        <v>57</v>
      </c>
      <c r="G22" s="36">
        <v>0.04099537037037037</v>
      </c>
      <c r="H22" s="49">
        <f t="shared" si="1"/>
        <v>0.0006481481481481477</v>
      </c>
    </row>
    <row r="23" spans="1:8" s="30" customFormat="1" ht="16.5" customHeight="1">
      <c r="A23" s="1">
        <f t="shared" si="0"/>
        <v>9</v>
      </c>
      <c r="B23" s="1">
        <v>97</v>
      </c>
      <c r="C23" s="3" t="s">
        <v>84</v>
      </c>
      <c r="D23" s="3" t="s">
        <v>85</v>
      </c>
      <c r="E23" s="3" t="s">
        <v>75</v>
      </c>
      <c r="F23" s="4" t="s">
        <v>57</v>
      </c>
      <c r="G23" s="36">
        <v>0.04100694444444444</v>
      </c>
      <c r="H23" s="49">
        <f t="shared" si="1"/>
        <v>0.0006597222222222213</v>
      </c>
    </row>
    <row r="24" spans="1:8" ht="16.5" customHeight="1">
      <c r="A24" s="1">
        <f t="shared" si="0"/>
        <v>10</v>
      </c>
      <c r="B24" s="1">
        <v>77</v>
      </c>
      <c r="C24" s="3" t="s">
        <v>80</v>
      </c>
      <c r="D24" s="3" t="s">
        <v>81</v>
      </c>
      <c r="E24" s="3" t="s">
        <v>27</v>
      </c>
      <c r="F24" s="4" t="s">
        <v>57</v>
      </c>
      <c r="G24" s="36">
        <v>0.04101851851851852</v>
      </c>
      <c r="H24" s="49">
        <f t="shared" si="1"/>
        <v>0.0006712962962962948</v>
      </c>
    </row>
    <row r="25" spans="1:8" ht="16.5" customHeight="1">
      <c r="A25" s="1">
        <f t="shared" si="0"/>
        <v>11</v>
      </c>
      <c r="B25" s="1">
        <v>115</v>
      </c>
      <c r="C25" s="3" t="s">
        <v>101</v>
      </c>
      <c r="D25" s="3" t="s">
        <v>102</v>
      </c>
      <c r="E25" s="3" t="s">
        <v>98</v>
      </c>
      <c r="F25" s="4" t="s">
        <v>57</v>
      </c>
      <c r="G25" s="36">
        <v>0.0410300925925926</v>
      </c>
      <c r="H25" s="49">
        <f t="shared" si="1"/>
        <v>0.0006828703703703753</v>
      </c>
    </row>
    <row r="26" spans="1:8" ht="16.5" customHeight="1">
      <c r="A26" s="1">
        <f t="shared" si="0"/>
        <v>12</v>
      </c>
      <c r="B26" s="1">
        <v>99</v>
      </c>
      <c r="C26" s="3" t="s">
        <v>86</v>
      </c>
      <c r="D26" s="3" t="s">
        <v>87</v>
      </c>
      <c r="E26" s="3" t="s">
        <v>75</v>
      </c>
      <c r="F26" s="4" t="s">
        <v>57</v>
      </c>
      <c r="G26" s="36">
        <v>0.041041666666666664</v>
      </c>
      <c r="H26" s="49">
        <f t="shared" si="1"/>
        <v>0.000694444444444442</v>
      </c>
    </row>
    <row r="27" spans="1:8" ht="16.5" customHeight="1">
      <c r="A27" s="1">
        <f t="shared" si="0"/>
        <v>13</v>
      </c>
      <c r="B27" s="1">
        <v>108</v>
      </c>
      <c r="C27" s="3" t="s">
        <v>92</v>
      </c>
      <c r="D27" s="3" t="s">
        <v>94</v>
      </c>
      <c r="E27" s="3" t="s">
        <v>75</v>
      </c>
      <c r="F27" s="4" t="s">
        <v>57</v>
      </c>
      <c r="G27" s="36">
        <v>0.041053240740740744</v>
      </c>
      <c r="H27" s="49">
        <f t="shared" si="1"/>
        <v>0.0007060185185185225</v>
      </c>
    </row>
    <row r="28" spans="1:8" ht="16.5" customHeight="1">
      <c r="A28" s="1">
        <f t="shared" si="0"/>
        <v>14</v>
      </c>
      <c r="B28" s="1">
        <v>61</v>
      </c>
      <c r="C28" s="3" t="s">
        <v>61</v>
      </c>
      <c r="D28" s="3" t="s">
        <v>62</v>
      </c>
      <c r="E28" s="3" t="s">
        <v>60</v>
      </c>
      <c r="F28" s="4" t="s">
        <v>57</v>
      </c>
      <c r="G28" s="36">
        <v>0.04106481481481481</v>
      </c>
      <c r="H28" s="49">
        <f t="shared" si="1"/>
        <v>0.0007175925925925891</v>
      </c>
    </row>
    <row r="29" spans="1:8" ht="16.5" customHeight="1">
      <c r="A29" s="1">
        <f t="shared" si="0"/>
        <v>15</v>
      </c>
      <c r="B29" s="1">
        <v>58</v>
      </c>
      <c r="C29" s="3" t="s">
        <v>58</v>
      </c>
      <c r="D29" s="3" t="s">
        <v>59</v>
      </c>
      <c r="E29" s="3" t="s">
        <v>60</v>
      </c>
      <c r="F29" s="4" t="s">
        <v>57</v>
      </c>
      <c r="G29" s="36">
        <v>0.04111111111111111</v>
      </c>
      <c r="H29" s="49">
        <f t="shared" si="1"/>
        <v>0.0007638888888888903</v>
      </c>
    </row>
    <row r="30" spans="1:8" s="29" customFormat="1" ht="16.5" customHeight="1">
      <c r="A30" s="1">
        <f t="shared" si="0"/>
        <v>16</v>
      </c>
      <c r="B30" s="1">
        <v>71</v>
      </c>
      <c r="C30" s="3" t="s">
        <v>76</v>
      </c>
      <c r="D30" s="3" t="s">
        <v>77</v>
      </c>
      <c r="E30" s="3" t="s">
        <v>68</v>
      </c>
      <c r="F30" s="4" t="s">
        <v>57</v>
      </c>
      <c r="G30" s="36">
        <v>0.041180555555555554</v>
      </c>
      <c r="H30" s="49">
        <f t="shared" si="1"/>
        <v>0.0008333333333333318</v>
      </c>
    </row>
    <row r="31" spans="1:8" ht="16.5" customHeight="1">
      <c r="A31" s="1">
        <f t="shared" si="0"/>
        <v>17</v>
      </c>
      <c r="B31" s="1">
        <v>75</v>
      </c>
      <c r="C31" s="3" t="s">
        <v>78</v>
      </c>
      <c r="D31" s="3" t="s">
        <v>79</v>
      </c>
      <c r="E31" s="3" t="s">
        <v>27</v>
      </c>
      <c r="F31" s="4" t="s">
        <v>57</v>
      </c>
      <c r="G31" s="36">
        <v>0.04177083333333333</v>
      </c>
      <c r="H31" s="49">
        <f t="shared" si="1"/>
        <v>0.0014236111111111116</v>
      </c>
    </row>
    <row r="32" spans="1:8" ht="16.5" customHeight="1">
      <c r="A32" s="1">
        <f t="shared" si="0"/>
        <v>18</v>
      </c>
      <c r="B32" s="1">
        <v>109</v>
      </c>
      <c r="C32" s="3" t="s">
        <v>82</v>
      </c>
      <c r="D32" s="3" t="s">
        <v>95</v>
      </c>
      <c r="E32" s="3" t="s">
        <v>75</v>
      </c>
      <c r="F32" s="4" t="s">
        <v>57</v>
      </c>
      <c r="G32" s="36">
        <v>0.0430787037037037</v>
      </c>
      <c r="H32" s="49">
        <f t="shared" si="1"/>
        <v>0.0027314814814814806</v>
      </c>
    </row>
    <row r="33" spans="1:8" ht="16.5" customHeight="1">
      <c r="A33" s="1">
        <f t="shared" si="0"/>
        <v>19</v>
      </c>
      <c r="B33" s="1">
        <v>116</v>
      </c>
      <c r="C33" s="3" t="s">
        <v>103</v>
      </c>
      <c r="D33" s="3" t="s">
        <v>104</v>
      </c>
      <c r="E33" s="3" t="s">
        <v>98</v>
      </c>
      <c r="F33" s="4" t="s">
        <v>57</v>
      </c>
      <c r="G33" s="36">
        <v>0.044409722222222225</v>
      </c>
      <c r="H33" s="49">
        <f t="shared" si="1"/>
        <v>0.004062500000000004</v>
      </c>
    </row>
    <row r="34" spans="1:8" s="29" customFormat="1" ht="16.5" customHeight="1">
      <c r="A34" s="1">
        <f t="shared" si="0"/>
        <v>20</v>
      </c>
      <c r="B34" s="1">
        <v>113</v>
      </c>
      <c r="C34" s="3" t="s">
        <v>96</v>
      </c>
      <c r="D34" s="3" t="s">
        <v>97</v>
      </c>
      <c r="E34" s="3" t="s">
        <v>98</v>
      </c>
      <c r="F34" s="4" t="s">
        <v>57</v>
      </c>
      <c r="G34" s="36">
        <v>0.04521990740740741</v>
      </c>
      <c r="H34" s="49">
        <f t="shared" si="1"/>
        <v>0.004872685185185188</v>
      </c>
    </row>
    <row r="35" spans="1:8" ht="16.5" customHeight="1">
      <c r="A35" s="1">
        <f t="shared" si="0"/>
        <v>21</v>
      </c>
      <c r="B35" s="1">
        <v>67</v>
      </c>
      <c r="C35" s="3" t="s">
        <v>69</v>
      </c>
      <c r="D35" s="3" t="s">
        <v>70</v>
      </c>
      <c r="E35" s="3" t="s">
        <v>68</v>
      </c>
      <c r="F35" s="4" t="s">
        <v>57</v>
      </c>
      <c r="G35" s="36">
        <v>0.055636574074074074</v>
      </c>
      <c r="H35" s="49">
        <f t="shared" si="1"/>
        <v>0.015289351851851853</v>
      </c>
    </row>
    <row r="36" spans="1:8" ht="16.5" customHeight="1">
      <c r="A36" s="1">
        <f t="shared" si="0"/>
        <v>22</v>
      </c>
      <c r="B36" s="1">
        <v>114</v>
      </c>
      <c r="C36" s="3" t="s">
        <v>99</v>
      </c>
      <c r="D36" s="3" t="s">
        <v>100</v>
      </c>
      <c r="E36" s="3" t="s">
        <v>98</v>
      </c>
      <c r="F36" s="4" t="s">
        <v>57</v>
      </c>
      <c r="G36" s="36">
        <v>0.05635416666666667</v>
      </c>
      <c r="H36" s="49">
        <f t="shared" si="1"/>
        <v>0.01600694444444445</v>
      </c>
    </row>
    <row r="37" spans="1:7" ht="16.5" customHeight="1">
      <c r="A37" s="1">
        <f t="shared" si="0"/>
        <v>23</v>
      </c>
      <c r="B37" s="1">
        <v>80</v>
      </c>
      <c r="C37" s="3" t="s">
        <v>82</v>
      </c>
      <c r="D37" s="3" t="s">
        <v>83</v>
      </c>
      <c r="E37" s="3" t="s">
        <v>27</v>
      </c>
      <c r="F37" s="4" t="s">
        <v>57</v>
      </c>
      <c r="G37" s="36" t="s">
        <v>377</v>
      </c>
    </row>
    <row r="38" spans="1:7" ht="16.5" customHeight="1">
      <c r="A38" s="1">
        <f t="shared" si="0"/>
        <v>24</v>
      </c>
      <c r="B38" s="1">
        <v>106</v>
      </c>
      <c r="C38" s="3" t="s">
        <v>92</v>
      </c>
      <c r="D38" s="3" t="s">
        <v>93</v>
      </c>
      <c r="E38" s="3" t="s">
        <v>75</v>
      </c>
      <c r="F38" s="4" t="s">
        <v>57</v>
      </c>
      <c r="G38" s="36" t="s">
        <v>377</v>
      </c>
    </row>
    <row r="39" spans="3:7" ht="16.5" customHeight="1">
      <c r="C39" s="3"/>
      <c r="D39" s="3"/>
      <c r="G39" s="36"/>
    </row>
    <row r="40" spans="3:7" ht="16.5" customHeight="1">
      <c r="C40" s="3" t="s">
        <v>378</v>
      </c>
      <c r="D40" s="3"/>
      <c r="G40" s="36"/>
    </row>
    <row r="41" spans="3:7" ht="16.5" customHeight="1">
      <c r="C41" s="3"/>
      <c r="D41" s="3"/>
      <c r="G41" s="36"/>
    </row>
    <row r="42" spans="3:7" ht="16.5" customHeight="1">
      <c r="C42" s="3"/>
      <c r="D42" s="3"/>
      <c r="G42" s="36"/>
    </row>
    <row r="43" spans="3:7" ht="16.5" customHeight="1">
      <c r="C43" s="3"/>
      <c r="D43" s="3"/>
      <c r="G43" s="36"/>
    </row>
    <row r="44" spans="3:7" ht="16.5" customHeight="1">
      <c r="C44" s="3"/>
      <c r="D44" s="3"/>
      <c r="G44" s="36"/>
    </row>
    <row r="45" spans="3:7" ht="16.5" customHeight="1">
      <c r="C45" s="4" t="s">
        <v>379</v>
      </c>
      <c r="D45" s="4"/>
      <c r="E45" s="4"/>
      <c r="G45" s="36"/>
    </row>
    <row r="46" spans="3:7" ht="16.5" customHeight="1">
      <c r="C46" s="3"/>
      <c r="D46" s="3"/>
      <c r="G46" s="36"/>
    </row>
    <row r="47" spans="3:7" ht="16.5" customHeight="1">
      <c r="C47" s="3"/>
      <c r="D47" s="3"/>
      <c r="G47" s="36"/>
    </row>
    <row r="48" spans="3:7" ht="16.5" customHeight="1">
      <c r="C48" s="3"/>
      <c r="D48" s="3"/>
      <c r="G48" s="36"/>
    </row>
    <row r="49" spans="1:6" ht="16.5" customHeight="1">
      <c r="A49" s="6"/>
      <c r="B49" s="6"/>
      <c r="C49" s="6"/>
      <c r="D49" s="7"/>
      <c r="E49" s="7"/>
      <c r="F49" s="7"/>
    </row>
    <row r="50" spans="1:6" ht="16.5" customHeight="1">
      <c r="A50" s="6"/>
      <c r="B50" s="6"/>
      <c r="C50" s="6"/>
      <c r="D50" s="7"/>
      <c r="E50" s="7"/>
      <c r="F50" s="7"/>
    </row>
    <row r="51" spans="1:6" ht="16.5" customHeight="1">
      <c r="A51" s="8" t="s">
        <v>380</v>
      </c>
      <c r="B51" s="8"/>
      <c r="C51" s="9"/>
      <c r="D51" s="10"/>
      <c r="E51" s="7"/>
      <c r="F51" s="7"/>
    </row>
    <row r="52" spans="1:6" ht="21" customHeight="1">
      <c r="A52" s="11" t="s">
        <v>1</v>
      </c>
      <c r="B52" s="11"/>
      <c r="C52" s="11"/>
      <c r="D52" s="11"/>
      <c r="E52" s="11"/>
      <c r="F52" s="11"/>
    </row>
    <row r="53" spans="1:6" ht="18" customHeight="1">
      <c r="A53" s="11"/>
      <c r="B53" s="11"/>
      <c r="C53" s="12">
        <v>39570</v>
      </c>
      <c r="D53" s="12"/>
      <c r="E53" s="11"/>
      <c r="F53" s="11"/>
    </row>
    <row r="54" spans="1:6" ht="18" customHeight="1">
      <c r="A54" s="11"/>
      <c r="B54" s="11"/>
      <c r="C54" s="13"/>
      <c r="D54" s="13"/>
      <c r="E54" s="11"/>
      <c r="F54" s="11"/>
    </row>
    <row r="55" spans="1:6" ht="16.5" customHeight="1">
      <c r="A55" s="14" t="s">
        <v>2</v>
      </c>
      <c r="B55" s="14"/>
      <c r="C55" s="15" t="s">
        <v>3</v>
      </c>
      <c r="D55" s="15"/>
      <c r="E55" s="16"/>
      <c r="F55" s="11"/>
    </row>
    <row r="56" spans="1:6" ht="16.5" customHeight="1">
      <c r="A56" s="16"/>
      <c r="B56" s="16"/>
      <c r="C56" s="15" t="s">
        <v>4</v>
      </c>
      <c r="D56" s="15"/>
      <c r="E56" s="16"/>
      <c r="F56" s="11"/>
    </row>
    <row r="57" spans="1:6" ht="16.5" customHeight="1">
      <c r="A57" s="17"/>
      <c r="B57" s="17"/>
      <c r="C57" s="15" t="s">
        <v>5</v>
      </c>
      <c r="D57" s="15"/>
      <c r="E57" s="13"/>
      <c r="F57" s="18"/>
    </row>
    <row r="58" spans="1:6" ht="16.5" customHeight="1">
      <c r="A58" s="17"/>
      <c r="B58" s="17"/>
      <c r="C58" s="19"/>
      <c r="D58" s="19"/>
      <c r="E58" s="20"/>
      <c r="F58" s="18"/>
    </row>
    <row r="59" spans="1:6" ht="16.5" customHeight="1">
      <c r="A59" s="20" t="s">
        <v>6</v>
      </c>
      <c r="B59" s="20"/>
      <c r="C59" s="14" t="s">
        <v>381</v>
      </c>
      <c r="D59" s="14"/>
      <c r="E59" s="20" t="s">
        <v>312</v>
      </c>
      <c r="F59" s="18">
        <v>46.9</v>
      </c>
    </row>
    <row r="60" spans="1:6" ht="16.5" customHeight="1">
      <c r="A60" s="20" t="s">
        <v>9</v>
      </c>
      <c r="B60" s="20"/>
      <c r="C60" s="14" t="s">
        <v>10</v>
      </c>
      <c r="D60" s="14"/>
      <c r="E60" s="20" t="s">
        <v>363</v>
      </c>
      <c r="F60" s="10">
        <f>46.9/(TIMEVALUE("0:58:16")*24)</f>
        <v>48.29519450800915</v>
      </c>
    </row>
    <row r="61" spans="2:7" ht="16.5" customHeight="1">
      <c r="B61" s="22"/>
      <c r="C61" s="9"/>
      <c r="D61" s="9"/>
      <c r="E61" s="4"/>
      <c r="F61" s="23"/>
      <c r="G61" s="35"/>
    </row>
    <row r="62" spans="1:8" s="25" customFormat="1" ht="16.5" customHeight="1">
      <c r="A62" s="1" t="s">
        <v>364</v>
      </c>
      <c r="B62" s="22" t="s">
        <v>13</v>
      </c>
      <c r="C62" s="9" t="s">
        <v>14</v>
      </c>
      <c r="D62" s="9" t="s">
        <v>15</v>
      </c>
      <c r="E62" s="4" t="s">
        <v>16</v>
      </c>
      <c r="F62" s="23" t="s">
        <v>17</v>
      </c>
      <c r="G62" s="35" t="s">
        <v>365</v>
      </c>
      <c r="H62" s="24" t="s">
        <v>382</v>
      </c>
    </row>
    <row r="63" spans="1:8" s="25" customFormat="1" ht="16.5" customHeight="1">
      <c r="A63" s="1"/>
      <c r="B63" s="22"/>
      <c r="C63" s="9"/>
      <c r="D63" s="9"/>
      <c r="E63" s="4"/>
      <c r="F63" s="23"/>
      <c r="G63" s="35"/>
      <c r="H63" s="24"/>
    </row>
    <row r="64" spans="1:8" ht="16.5" customHeight="1">
      <c r="A64" s="1">
        <v>1</v>
      </c>
      <c r="B64" s="1">
        <v>57</v>
      </c>
      <c r="C64" s="3" t="s">
        <v>117</v>
      </c>
      <c r="D64" s="3" t="s">
        <v>118</v>
      </c>
      <c r="E64" s="3" t="s">
        <v>60</v>
      </c>
      <c r="F64" s="4" t="s">
        <v>110</v>
      </c>
      <c r="G64" s="36">
        <v>0.040462962962962964</v>
      </c>
      <c r="H64" s="37"/>
    </row>
    <row r="65" spans="1:8" ht="16.5" customHeight="1">
      <c r="A65" s="1">
        <f t="shared" si="0"/>
        <v>2</v>
      </c>
      <c r="B65" s="1">
        <v>72</v>
      </c>
      <c r="C65" s="3" t="s">
        <v>121</v>
      </c>
      <c r="D65" s="3" t="s">
        <v>122</v>
      </c>
      <c r="E65" s="3" t="s">
        <v>68</v>
      </c>
      <c r="F65" s="4" t="s">
        <v>110</v>
      </c>
      <c r="G65" s="36">
        <v>0.040983796296296296</v>
      </c>
      <c r="H65" s="37">
        <f aca="true" t="shared" si="2" ref="H65:H82">(G65-$G$64)</f>
        <v>0.0005208333333333315</v>
      </c>
    </row>
    <row r="66" spans="1:8" s="30" customFormat="1" ht="16.5" customHeight="1">
      <c r="A66" s="1">
        <f t="shared" si="0"/>
        <v>3</v>
      </c>
      <c r="B66" s="1">
        <v>62</v>
      </c>
      <c r="C66" s="3" t="s">
        <v>119</v>
      </c>
      <c r="D66" s="3" t="s">
        <v>120</v>
      </c>
      <c r="E66" s="3" t="s">
        <v>65</v>
      </c>
      <c r="F66" s="4" t="s">
        <v>110</v>
      </c>
      <c r="G66" s="36">
        <v>0.04175925925925925</v>
      </c>
      <c r="H66" s="37">
        <f t="shared" si="2"/>
        <v>0.0012962962962962885</v>
      </c>
    </row>
    <row r="67" spans="1:8" ht="16.5" customHeight="1">
      <c r="A67" s="1">
        <f t="shared" si="0"/>
        <v>4</v>
      </c>
      <c r="B67" s="31">
        <v>100</v>
      </c>
      <c r="C67" s="3" t="s">
        <v>140</v>
      </c>
      <c r="D67" s="3" t="s">
        <v>141</v>
      </c>
      <c r="E67" s="3" t="s">
        <v>142</v>
      </c>
      <c r="F67" s="4" t="s">
        <v>110</v>
      </c>
      <c r="G67" s="36">
        <v>0.04177083333333333</v>
      </c>
      <c r="H67" s="37">
        <f t="shared" si="2"/>
        <v>0.001307870370370369</v>
      </c>
    </row>
    <row r="68" spans="1:8" ht="16.5" customHeight="1">
      <c r="A68" s="1">
        <f t="shared" si="0"/>
        <v>5</v>
      </c>
      <c r="B68" s="1">
        <v>51</v>
      </c>
      <c r="C68" s="3" t="s">
        <v>107</v>
      </c>
      <c r="D68" s="3" t="s">
        <v>108</v>
      </c>
      <c r="E68" s="3" t="s">
        <v>109</v>
      </c>
      <c r="F68" s="4" t="s">
        <v>110</v>
      </c>
      <c r="G68" s="36">
        <v>0.043009259259259254</v>
      </c>
      <c r="H68" s="37">
        <f t="shared" si="2"/>
        <v>0.0025462962962962896</v>
      </c>
    </row>
    <row r="69" spans="1:8" ht="16.5" customHeight="1">
      <c r="A69" s="1">
        <f t="shared" si="0"/>
        <v>6</v>
      </c>
      <c r="B69" s="31">
        <v>92</v>
      </c>
      <c r="C69" s="3" t="s">
        <v>134</v>
      </c>
      <c r="D69" s="3" t="s">
        <v>135</v>
      </c>
      <c r="E69" s="3" t="s">
        <v>127</v>
      </c>
      <c r="F69" s="4" t="s">
        <v>110</v>
      </c>
      <c r="G69" s="36">
        <v>0.04378472222222222</v>
      </c>
      <c r="H69" s="37">
        <f t="shared" si="2"/>
        <v>0.0033217592592592535</v>
      </c>
    </row>
    <row r="70" spans="1:8" ht="16.5" customHeight="1">
      <c r="A70" s="1">
        <f t="shared" si="0"/>
        <v>7</v>
      </c>
      <c r="B70" s="1">
        <v>53</v>
      </c>
      <c r="C70" s="3" t="s">
        <v>113</v>
      </c>
      <c r="D70" s="3" t="s">
        <v>114</v>
      </c>
      <c r="E70" s="3" t="s">
        <v>56</v>
      </c>
      <c r="F70" s="4" t="s">
        <v>110</v>
      </c>
      <c r="G70" s="36">
        <v>0.0437962962962963</v>
      </c>
      <c r="H70" s="37">
        <f t="shared" si="2"/>
        <v>0.003333333333333334</v>
      </c>
    </row>
    <row r="71" spans="1:8" ht="16.5" customHeight="1">
      <c r="A71" s="1">
        <f t="shared" si="0"/>
        <v>8</v>
      </c>
      <c r="B71" s="1">
        <v>73</v>
      </c>
      <c r="C71" s="3" t="s">
        <v>123</v>
      </c>
      <c r="D71" s="3" t="s">
        <v>124</v>
      </c>
      <c r="E71" s="3" t="s">
        <v>27</v>
      </c>
      <c r="F71" s="4" t="s">
        <v>110</v>
      </c>
      <c r="G71" s="36">
        <v>0.044409722222222225</v>
      </c>
      <c r="H71" s="37">
        <f t="shared" si="2"/>
        <v>0.003946759259259261</v>
      </c>
    </row>
    <row r="72" spans="1:8" ht="16.5" customHeight="1">
      <c r="A72" s="1">
        <f t="shared" si="0"/>
        <v>9</v>
      </c>
      <c r="B72" s="31">
        <v>112</v>
      </c>
      <c r="C72" s="3" t="s">
        <v>152</v>
      </c>
      <c r="D72" s="3" t="s">
        <v>153</v>
      </c>
      <c r="E72" s="3" t="s">
        <v>154</v>
      </c>
      <c r="F72" s="4" t="s">
        <v>110</v>
      </c>
      <c r="G72" s="52">
        <v>0.04442129629629629</v>
      </c>
      <c r="H72" s="37">
        <f t="shared" si="2"/>
        <v>0.003958333333333328</v>
      </c>
    </row>
    <row r="73" spans="1:8" ht="16.5" customHeight="1">
      <c r="A73" s="1">
        <f t="shared" si="0"/>
        <v>10</v>
      </c>
      <c r="B73" s="1">
        <v>82</v>
      </c>
      <c r="C73" s="3" t="s">
        <v>128</v>
      </c>
      <c r="D73" s="3" t="s">
        <v>129</v>
      </c>
      <c r="E73" s="3" t="s">
        <v>127</v>
      </c>
      <c r="F73" s="4" t="s">
        <v>110</v>
      </c>
      <c r="G73" s="36">
        <v>0.04445601851851852</v>
      </c>
      <c r="H73" s="37">
        <f t="shared" si="2"/>
        <v>0.003993055555555555</v>
      </c>
    </row>
    <row r="74" spans="1:8" ht="16.5" customHeight="1">
      <c r="A74" s="1">
        <f t="shared" si="0"/>
        <v>11</v>
      </c>
      <c r="B74" s="1">
        <v>52</v>
      </c>
      <c r="C74" s="3" t="s">
        <v>111</v>
      </c>
      <c r="D74" s="3" t="s">
        <v>112</v>
      </c>
      <c r="E74" s="3" t="s">
        <v>109</v>
      </c>
      <c r="F74" s="4" t="s">
        <v>110</v>
      </c>
      <c r="G74" s="36">
        <v>0.04453703703703704</v>
      </c>
      <c r="H74" s="37">
        <f t="shared" si="2"/>
        <v>0.004074074074074077</v>
      </c>
    </row>
    <row r="75" spans="1:256" ht="16.5" customHeight="1">
      <c r="A75" s="1">
        <f t="shared" si="0"/>
        <v>12</v>
      </c>
      <c r="B75" s="1">
        <v>81</v>
      </c>
      <c r="C75" s="3" t="s">
        <v>125</v>
      </c>
      <c r="D75" s="3" t="s">
        <v>126</v>
      </c>
      <c r="E75" s="3" t="s">
        <v>127</v>
      </c>
      <c r="F75" s="4" t="s">
        <v>110</v>
      </c>
      <c r="G75" s="36">
        <v>0.046504629629629625</v>
      </c>
      <c r="H75" s="37">
        <f t="shared" si="2"/>
        <v>0.0060416666666666605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6.5" customHeight="1">
      <c r="A76" s="1">
        <f t="shared" si="0"/>
        <v>13</v>
      </c>
      <c r="B76" s="31">
        <v>96</v>
      </c>
      <c r="C76" s="3" t="s">
        <v>138</v>
      </c>
      <c r="D76" s="3" t="s">
        <v>139</v>
      </c>
      <c r="E76" s="3" t="s">
        <v>127</v>
      </c>
      <c r="F76" s="4" t="s">
        <v>110</v>
      </c>
      <c r="G76" s="36">
        <v>0.046516203703703705</v>
      </c>
      <c r="H76" s="37">
        <f t="shared" si="2"/>
        <v>0.006053240740740741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6.5" customHeight="1">
      <c r="A77" s="1">
        <f t="shared" si="0"/>
        <v>14</v>
      </c>
      <c r="B77" s="31">
        <v>90</v>
      </c>
      <c r="C77" s="3" t="s">
        <v>132</v>
      </c>
      <c r="D77" s="3" t="s">
        <v>133</v>
      </c>
      <c r="E77" s="3" t="s">
        <v>127</v>
      </c>
      <c r="F77" s="4" t="s">
        <v>110</v>
      </c>
      <c r="G77" s="36">
        <v>0.04675925925925926</v>
      </c>
      <c r="H77" s="37">
        <f t="shared" si="2"/>
        <v>0.006296296296296293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6.5" customHeight="1">
      <c r="A78" s="1">
        <f t="shared" si="0"/>
        <v>15</v>
      </c>
      <c r="B78" s="31">
        <v>110</v>
      </c>
      <c r="C78" s="3" t="s">
        <v>147</v>
      </c>
      <c r="D78" s="3" t="s">
        <v>148</v>
      </c>
      <c r="E78" s="3" t="s">
        <v>149</v>
      </c>
      <c r="F78" s="4" t="s">
        <v>110</v>
      </c>
      <c r="G78" s="52">
        <v>0.04756944444444444</v>
      </c>
      <c r="H78" s="37">
        <f t="shared" si="2"/>
        <v>0.0071064814814814775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6.5" customHeight="1">
      <c r="A79" s="1">
        <f t="shared" si="0"/>
        <v>16</v>
      </c>
      <c r="B79" s="31">
        <v>111</v>
      </c>
      <c r="C79" s="3" t="s">
        <v>150</v>
      </c>
      <c r="D79" s="3" t="s">
        <v>151</v>
      </c>
      <c r="E79" s="3" t="s">
        <v>149</v>
      </c>
      <c r="F79" s="4" t="s">
        <v>110</v>
      </c>
      <c r="G79" s="52">
        <v>0.04873842592592592</v>
      </c>
      <c r="H79" s="37">
        <f t="shared" si="2"/>
        <v>0.008275462962962957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6.5" customHeight="1">
      <c r="A80" s="1">
        <f t="shared" si="0"/>
        <v>17</v>
      </c>
      <c r="B80" s="1">
        <v>56</v>
      </c>
      <c r="C80" s="3" t="s">
        <v>115</v>
      </c>
      <c r="D80" s="3" t="s">
        <v>116</v>
      </c>
      <c r="E80" s="3" t="s">
        <v>60</v>
      </c>
      <c r="F80" s="4" t="s">
        <v>110</v>
      </c>
      <c r="G80" s="36">
        <v>0.05011574074074074</v>
      </c>
      <c r="H80" s="37">
        <f t="shared" si="2"/>
        <v>0.009652777777777774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6.5" customHeight="1">
      <c r="A81" s="1">
        <f t="shared" si="0"/>
        <v>18</v>
      </c>
      <c r="B81" s="31">
        <v>95</v>
      </c>
      <c r="C81" s="3" t="s">
        <v>136</v>
      </c>
      <c r="D81" s="3" t="s">
        <v>137</v>
      </c>
      <c r="E81" s="3" t="s">
        <v>127</v>
      </c>
      <c r="F81" s="4" t="s">
        <v>110</v>
      </c>
      <c r="G81" s="36">
        <v>0.05057870370370371</v>
      </c>
      <c r="H81" s="37">
        <f t="shared" si="2"/>
        <v>0.010115740740740745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6.5" customHeight="1">
      <c r="A82" s="1">
        <f t="shared" si="0"/>
        <v>19</v>
      </c>
      <c r="B82" s="31">
        <v>103</v>
      </c>
      <c r="C82" s="3" t="s">
        <v>145</v>
      </c>
      <c r="D82" s="3" t="s">
        <v>146</v>
      </c>
      <c r="E82" s="3" t="s">
        <v>142</v>
      </c>
      <c r="F82" s="4" t="s">
        <v>110</v>
      </c>
      <c r="G82" s="52">
        <v>0.05070601851851852</v>
      </c>
      <c r="H82" s="37">
        <f t="shared" si="2"/>
        <v>0.010243055555555554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6.5" customHeight="1">
      <c r="A83" s="1">
        <f t="shared" si="0"/>
        <v>20</v>
      </c>
      <c r="B83" s="31">
        <v>83</v>
      </c>
      <c r="C83" s="3" t="s">
        <v>130</v>
      </c>
      <c r="D83" s="3" t="s">
        <v>131</v>
      </c>
      <c r="E83" s="3" t="s">
        <v>127</v>
      </c>
      <c r="F83" s="4" t="s">
        <v>110</v>
      </c>
      <c r="G83" s="36" t="s">
        <v>377</v>
      </c>
      <c r="H83" s="5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6.5" customHeight="1">
      <c r="A84" s="1">
        <f t="shared" si="0"/>
        <v>21</v>
      </c>
      <c r="B84" s="31">
        <v>101</v>
      </c>
      <c r="C84" s="3" t="s">
        <v>143</v>
      </c>
      <c r="D84" s="3" t="s">
        <v>144</v>
      </c>
      <c r="E84" s="3" t="s">
        <v>142</v>
      </c>
      <c r="F84" s="4" t="s">
        <v>110</v>
      </c>
      <c r="G84" s="36" t="s">
        <v>377</v>
      </c>
      <c r="H84" s="5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6.5" customHeight="1">
      <c r="B85"/>
      <c r="C85"/>
      <c r="D85"/>
      <c r="E85"/>
      <c r="F85"/>
      <c r="G85" s="52"/>
      <c r="H85" s="5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6.5" customHeight="1">
      <c r="B86"/>
      <c r="C86"/>
      <c r="D86"/>
      <c r="E86"/>
      <c r="F86"/>
      <c r="G86" s="52"/>
      <c r="H86" s="5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6.5" customHeight="1">
      <c r="B87"/>
      <c r="C87" s="3" t="s">
        <v>383</v>
      </c>
      <c r="D87"/>
      <c r="E87"/>
      <c r="F87"/>
      <c r="G87" s="52"/>
      <c r="H87" s="5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ht="16.5" customHeight="1">
      <c r="B88"/>
      <c r="C88"/>
      <c r="D88"/>
      <c r="E88"/>
      <c r="F88"/>
      <c r="G88" s="52"/>
      <c r="H88" s="5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6.5" customHeight="1">
      <c r="B89"/>
      <c r="C89"/>
      <c r="D89"/>
      <c r="E89"/>
      <c r="F89"/>
      <c r="G89" s="52"/>
      <c r="H89" s="5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6.5" customHeight="1">
      <c r="B90" s="33" t="s">
        <v>379</v>
      </c>
      <c r="C90" s="33"/>
      <c r="D90" s="33"/>
      <c r="E90" s="33"/>
      <c r="F90"/>
      <c r="G90" s="52"/>
      <c r="H90" s="5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6.5" customHeight="1">
      <c r="B91"/>
      <c r="C91"/>
      <c r="D91"/>
      <c r="E91"/>
      <c r="F91"/>
      <c r="G91" s="52"/>
      <c r="H91" s="5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6.5" customHeight="1">
      <c r="B92"/>
      <c r="C92"/>
      <c r="D92"/>
      <c r="E92"/>
      <c r="F92"/>
      <c r="G92" s="52"/>
      <c r="H92" s="5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6.5" customHeight="1">
      <c r="B93"/>
      <c r="C93"/>
      <c r="D93"/>
      <c r="E93"/>
      <c r="F93"/>
      <c r="G93" s="52"/>
      <c r="H93" s="5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6.5" customHeight="1">
      <c r="B94"/>
      <c r="C94"/>
      <c r="D94"/>
      <c r="E94"/>
      <c r="F94"/>
      <c r="G94" s="52"/>
      <c r="H94" s="5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6.5" customHeight="1">
      <c r="B95"/>
      <c r="C95"/>
      <c r="D95"/>
      <c r="E95"/>
      <c r="F95"/>
      <c r="G95" s="52"/>
      <c r="H95" s="5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6.5" customHeight="1">
      <c r="B96"/>
      <c r="C96"/>
      <c r="D96"/>
      <c r="E96"/>
      <c r="F96"/>
      <c r="G96" s="52"/>
      <c r="H96" s="5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6.5" customHeight="1">
      <c r="B97"/>
      <c r="C97"/>
      <c r="D97"/>
      <c r="E97"/>
      <c r="F97"/>
      <c r="G97" s="52"/>
      <c r="H97" s="5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6.5" customHeight="1">
      <c r="B98"/>
      <c r="C98"/>
      <c r="D98"/>
      <c r="E98"/>
      <c r="F98"/>
      <c r="G98" s="52"/>
      <c r="H98" s="5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6.5" customHeight="1">
      <c r="B99"/>
      <c r="C99"/>
      <c r="D99"/>
      <c r="E99"/>
      <c r="F99"/>
      <c r="G99" s="52"/>
      <c r="H99" s="5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6.5" customHeight="1">
      <c r="B100"/>
      <c r="C100"/>
      <c r="D100"/>
      <c r="E100"/>
      <c r="F100"/>
      <c r="G100" s="51"/>
      <c r="H100" s="5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6.5" customHeight="1">
      <c r="B101"/>
      <c r="C101"/>
      <c r="D101"/>
      <c r="E101"/>
      <c r="F101"/>
      <c r="G101" s="51"/>
      <c r="H101" s="5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6.5" customHeight="1">
      <c r="B102"/>
      <c r="C102"/>
      <c r="D102"/>
      <c r="E102"/>
      <c r="F102"/>
      <c r="G102" s="51"/>
      <c r="H102" s="5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6.5" customHeight="1">
      <c r="B103"/>
      <c r="C103"/>
      <c r="D103"/>
      <c r="E103"/>
      <c r="F103"/>
      <c r="G103" s="51"/>
      <c r="H103" s="5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6.5" customHeight="1">
      <c r="B104"/>
      <c r="C104"/>
      <c r="D104"/>
      <c r="E104"/>
      <c r="F104"/>
      <c r="G104" s="51"/>
      <c r="H104" s="5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6.5" customHeight="1">
      <c r="B105"/>
      <c r="C105"/>
      <c r="D105"/>
      <c r="E105"/>
      <c r="F105"/>
      <c r="G105" s="51"/>
      <c r="H105" s="5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6.5" customHeight="1">
      <c r="B106"/>
      <c r="C106"/>
      <c r="D106"/>
      <c r="E106"/>
      <c r="F106"/>
      <c r="G106" s="51"/>
      <c r="H106" s="5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6.5" customHeight="1">
      <c r="B107"/>
      <c r="C107"/>
      <c r="D107"/>
      <c r="E107"/>
      <c r="F107"/>
      <c r="G107" s="51"/>
      <c r="H107" s="5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6.5" customHeight="1">
      <c r="B108"/>
      <c r="C108"/>
      <c r="D108"/>
      <c r="E108"/>
      <c r="F108"/>
      <c r="G108" s="51"/>
      <c r="H108" s="5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6.5" customHeight="1">
      <c r="B109"/>
      <c r="C109"/>
      <c r="D109"/>
      <c r="E109"/>
      <c r="F109"/>
      <c r="G109" s="51"/>
      <c r="H109" s="5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6.5" customHeight="1">
      <c r="B110"/>
      <c r="C110"/>
      <c r="D110"/>
      <c r="E110"/>
      <c r="F110"/>
      <c r="G110" s="51"/>
      <c r="H110" s="5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6.5" customHeight="1">
      <c r="B111"/>
      <c r="C111"/>
      <c r="D111"/>
      <c r="E111"/>
      <c r="F111"/>
      <c r="G111" s="51"/>
      <c r="H111" s="5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6.5" customHeight="1">
      <c r="B112"/>
      <c r="C112"/>
      <c r="D112"/>
      <c r="E112"/>
      <c r="F112"/>
      <c r="G112" s="51"/>
      <c r="H112" s="5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6.5" customHeight="1">
      <c r="B113"/>
      <c r="C113"/>
      <c r="D113"/>
      <c r="E113"/>
      <c r="F113"/>
      <c r="G113" s="51"/>
      <c r="H113" s="5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6.5" customHeight="1">
      <c r="B114"/>
      <c r="C114"/>
      <c r="D114"/>
      <c r="E114"/>
      <c r="F114"/>
      <c r="G114" s="51"/>
      <c r="H114" s="5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6.5" customHeight="1">
      <c r="B115"/>
      <c r="C115"/>
      <c r="D115"/>
      <c r="E115"/>
      <c r="F115"/>
      <c r="G115" s="51"/>
      <c r="H115" s="5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6.5" customHeight="1">
      <c r="B116"/>
      <c r="C116"/>
      <c r="D116"/>
      <c r="E116"/>
      <c r="F116"/>
      <c r="G116" s="51"/>
      <c r="H116" s="5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6.5" customHeight="1">
      <c r="B117"/>
      <c r="C117"/>
      <c r="D117"/>
      <c r="E117"/>
      <c r="F117"/>
      <c r="G117" s="51"/>
      <c r="H117" s="5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6.5" customHeight="1">
      <c r="B118"/>
      <c r="C118"/>
      <c r="D118"/>
      <c r="E118"/>
      <c r="F118"/>
      <c r="G118" s="51"/>
      <c r="H118" s="5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6.5" customHeight="1">
      <c r="B119"/>
      <c r="C119"/>
      <c r="D119"/>
      <c r="E119"/>
      <c r="F119"/>
      <c r="G119" s="51"/>
      <c r="H119" s="5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6.5" customHeight="1">
      <c r="B120"/>
      <c r="C120"/>
      <c r="D120"/>
      <c r="E120"/>
      <c r="F120"/>
      <c r="G120" s="51"/>
      <c r="H120" s="5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ht="16.5" customHeight="1">
      <c r="B121"/>
      <c r="C121"/>
      <c r="D121"/>
      <c r="E121"/>
      <c r="F121"/>
      <c r="G121" s="51"/>
      <c r="H121" s="5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ht="16.5" customHeight="1">
      <c r="B122"/>
      <c r="C122"/>
      <c r="D122"/>
      <c r="E122"/>
      <c r="F122"/>
      <c r="G122" s="51"/>
      <c r="H122" s="5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ht="16.5" customHeight="1">
      <c r="B123"/>
      <c r="C123"/>
      <c r="D123"/>
      <c r="E123"/>
      <c r="F123"/>
      <c r="G123" s="51"/>
      <c r="H123" s="5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ht="16.5" customHeight="1">
      <c r="B124"/>
      <c r="C124"/>
      <c r="D124"/>
      <c r="E124"/>
      <c r="F124"/>
      <c r="G124" s="51"/>
      <c r="H124" s="5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ht="16.5" customHeight="1">
      <c r="B125"/>
      <c r="C125"/>
      <c r="D125"/>
      <c r="E125"/>
      <c r="F125"/>
      <c r="G125" s="51"/>
      <c r="H125" s="5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ht="16.5" customHeight="1">
      <c r="B126"/>
      <c r="C126"/>
      <c r="D126"/>
      <c r="E126"/>
      <c r="F126"/>
      <c r="G126" s="51"/>
      <c r="H126" s="5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ht="16.5" customHeight="1">
      <c r="B127"/>
      <c r="C127"/>
      <c r="D127"/>
      <c r="E127"/>
      <c r="F127"/>
      <c r="G127" s="51"/>
      <c r="H127" s="5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ht="16.5" customHeight="1">
      <c r="B128"/>
      <c r="C128"/>
      <c r="D128"/>
      <c r="E128"/>
      <c r="F128"/>
      <c r="G128" s="51"/>
      <c r="H128" s="5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ht="16.5" customHeight="1">
      <c r="B129"/>
      <c r="C129"/>
      <c r="D129"/>
      <c r="E129"/>
      <c r="F129"/>
      <c r="G129" s="51"/>
      <c r="H129" s="5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ht="16.5" customHeight="1">
      <c r="B130"/>
      <c r="C130"/>
      <c r="D130"/>
      <c r="E130"/>
      <c r="F130"/>
      <c r="G130" s="51"/>
      <c r="H130" s="5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ht="16.5" customHeight="1">
      <c r="B131"/>
      <c r="C131"/>
      <c r="D131"/>
      <c r="E131"/>
      <c r="F131"/>
      <c r="G131" s="51"/>
      <c r="H131" s="5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6.5" customHeight="1">
      <c r="B132"/>
      <c r="C132"/>
      <c r="D132"/>
      <c r="E132"/>
      <c r="F132"/>
      <c r="G132" s="51"/>
      <c r="H132" s="5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ht="16.5" customHeight="1">
      <c r="B133"/>
      <c r="C133"/>
      <c r="D133"/>
      <c r="E133"/>
      <c r="F133"/>
      <c r="G133" s="51"/>
      <c r="H133" s="5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6.5" customHeight="1">
      <c r="B134"/>
      <c r="C134"/>
      <c r="D134"/>
      <c r="E134"/>
      <c r="F134"/>
      <c r="G134" s="51"/>
      <c r="H134" s="5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16.5" customHeight="1">
      <c r="B135"/>
      <c r="C135"/>
      <c r="D135"/>
      <c r="E135"/>
      <c r="F135"/>
      <c r="G135" s="51"/>
      <c r="H135" s="5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ht="16.5" customHeight="1">
      <c r="B136"/>
      <c r="C136"/>
      <c r="D136"/>
      <c r="E136"/>
      <c r="F136"/>
      <c r="G136" s="51"/>
      <c r="H136" s="5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6.5" customHeight="1">
      <c r="B137"/>
      <c r="C137"/>
      <c r="D137"/>
      <c r="E137"/>
      <c r="F137"/>
      <c r="G137" s="51"/>
      <c r="H137" s="5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6.5" customHeight="1">
      <c r="A138"/>
      <c r="B138"/>
      <c r="C138"/>
      <c r="D138"/>
      <c r="E138"/>
      <c r="F138"/>
      <c r="G138" s="51"/>
      <c r="H138" s="5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6.5" customHeight="1">
      <c r="A139"/>
      <c r="B139"/>
      <c r="C139"/>
      <c r="D139"/>
      <c r="E139"/>
      <c r="F139"/>
      <c r="G139" s="51"/>
      <c r="H139" s="5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6.5" customHeight="1">
      <c r="A140"/>
      <c r="B140"/>
      <c r="C140"/>
      <c r="D140"/>
      <c r="E140"/>
      <c r="F140"/>
      <c r="G140" s="51"/>
      <c r="H140" s="5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6.5" customHeight="1">
      <c r="A141"/>
      <c r="B141"/>
      <c r="C141"/>
      <c r="D141"/>
      <c r="E141"/>
      <c r="F141"/>
      <c r="G141" s="51"/>
      <c r="H141" s="50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6.5" customHeight="1">
      <c r="A142"/>
      <c r="B142"/>
      <c r="C142"/>
      <c r="D142"/>
      <c r="E142"/>
      <c r="F142"/>
      <c r="G142" s="51"/>
      <c r="H142" s="50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6.5" customHeight="1">
      <c r="A143"/>
      <c r="B143"/>
      <c r="C143"/>
      <c r="D143"/>
      <c r="E143"/>
      <c r="F143"/>
      <c r="G143" s="51"/>
      <c r="H143" s="5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/>
      <c r="B144"/>
      <c r="C144"/>
      <c r="D144"/>
      <c r="E144"/>
      <c r="F144"/>
      <c r="G144" s="51"/>
      <c r="H144" s="50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6.5" customHeight="1">
      <c r="A145"/>
      <c r="B145"/>
      <c r="C145"/>
      <c r="D145"/>
      <c r="E145"/>
      <c r="F145"/>
      <c r="G145" s="51"/>
      <c r="H145" s="50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6.5" customHeight="1">
      <c r="A146"/>
      <c r="B146"/>
      <c r="C146"/>
      <c r="D146"/>
      <c r="E146"/>
      <c r="F146"/>
      <c r="G146" s="51"/>
      <c r="H146" s="5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6.5" customHeight="1">
      <c r="A147"/>
      <c r="B147"/>
      <c r="C147"/>
      <c r="D147"/>
      <c r="E147"/>
      <c r="F147"/>
      <c r="G147" s="51"/>
      <c r="H147" s="5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6.5" customHeight="1">
      <c r="A148"/>
      <c r="B148"/>
      <c r="C148"/>
      <c r="D148"/>
      <c r="E148"/>
      <c r="F148"/>
      <c r="G148" s="51"/>
      <c r="H148" s="5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 customHeight="1">
      <c r="A149"/>
      <c r="B149"/>
      <c r="C149"/>
      <c r="D149"/>
      <c r="E149"/>
      <c r="F149"/>
      <c r="G149" s="51"/>
      <c r="H149" s="5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6.5" customHeight="1">
      <c r="A150"/>
      <c r="B150"/>
      <c r="C150"/>
      <c r="D150"/>
      <c r="E150"/>
      <c r="F150"/>
      <c r="G150" s="51"/>
      <c r="H150" s="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6.5" customHeight="1">
      <c r="A151"/>
      <c r="B151"/>
      <c r="C151"/>
      <c r="D151"/>
      <c r="E151"/>
      <c r="F151"/>
      <c r="G151" s="51"/>
      <c r="H151" s="5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6.5" customHeight="1">
      <c r="A152"/>
      <c r="B152"/>
      <c r="C152"/>
      <c r="D152"/>
      <c r="E152"/>
      <c r="F152"/>
      <c r="G152" s="51"/>
      <c r="H152" s="5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6.5" customHeight="1">
      <c r="A153"/>
      <c r="B153"/>
      <c r="C153"/>
      <c r="D153"/>
      <c r="E153"/>
      <c r="F153"/>
      <c r="G153" s="51"/>
      <c r="H153" s="5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6.5" customHeight="1">
      <c r="A154"/>
      <c r="B154"/>
      <c r="C154"/>
      <c r="D154"/>
      <c r="E154"/>
      <c r="F154"/>
      <c r="G154" s="51"/>
      <c r="H154" s="50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6.5" customHeight="1">
      <c r="A155"/>
      <c r="B155"/>
      <c r="C155"/>
      <c r="D155"/>
      <c r="E155"/>
      <c r="F155"/>
      <c r="G155" s="51"/>
      <c r="H155" s="5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6.5" customHeight="1">
      <c r="A156"/>
      <c r="B156"/>
      <c r="C156"/>
      <c r="D156"/>
      <c r="E156"/>
      <c r="F156"/>
      <c r="G156" s="51"/>
      <c r="H156" s="5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6.5" customHeight="1">
      <c r="A157"/>
      <c r="B157"/>
      <c r="C157"/>
      <c r="D157"/>
      <c r="E157"/>
      <c r="F157"/>
      <c r="G157" s="51"/>
      <c r="H157" s="50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6.5" customHeight="1">
      <c r="A158"/>
      <c r="B158"/>
      <c r="C158"/>
      <c r="D158"/>
      <c r="E158"/>
      <c r="F158"/>
      <c r="G158" s="51"/>
      <c r="H158" s="50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/>
      <c r="B159"/>
      <c r="C159"/>
      <c r="D159"/>
      <c r="E159"/>
      <c r="F159"/>
      <c r="G159" s="51"/>
      <c r="H159" s="50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6.5" customHeight="1">
      <c r="A160"/>
      <c r="B160"/>
      <c r="C160"/>
      <c r="D160"/>
      <c r="E160"/>
      <c r="F160"/>
      <c r="G160" s="51"/>
      <c r="H160" s="5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6.5" customHeight="1">
      <c r="A161"/>
      <c r="B161"/>
      <c r="C161"/>
      <c r="D161"/>
      <c r="E161"/>
      <c r="F161"/>
      <c r="G161" s="51"/>
      <c r="H161" s="50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6.5" customHeight="1">
      <c r="A162"/>
      <c r="B162"/>
      <c r="C162"/>
      <c r="D162"/>
      <c r="E162"/>
      <c r="F162"/>
      <c r="G162" s="51"/>
      <c r="H162" s="50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6.5" customHeight="1">
      <c r="A163"/>
      <c r="B163"/>
      <c r="C163"/>
      <c r="D163"/>
      <c r="E163"/>
      <c r="F163"/>
      <c r="G163" s="51"/>
      <c r="H163" s="50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6.5" customHeight="1">
      <c r="A164"/>
      <c r="B164"/>
      <c r="C164"/>
      <c r="D164"/>
      <c r="E164"/>
      <c r="F164"/>
      <c r="G164" s="51"/>
      <c r="H164" s="50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6.5" customHeight="1">
      <c r="A165"/>
      <c r="B165"/>
      <c r="C165"/>
      <c r="D165"/>
      <c r="E165"/>
      <c r="F165"/>
      <c r="G165" s="51"/>
      <c r="H165" s="50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6.5" customHeight="1">
      <c r="A166"/>
      <c r="B166"/>
      <c r="C166"/>
      <c r="D166"/>
      <c r="E166"/>
      <c r="F166"/>
      <c r="G166" s="51"/>
      <c r="H166" s="50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6.5" customHeight="1">
      <c r="A167"/>
      <c r="B167"/>
      <c r="C167"/>
      <c r="D167"/>
      <c r="E167"/>
      <c r="F167"/>
      <c r="G167" s="51"/>
      <c r="H167" s="50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6.5" customHeight="1">
      <c r="A168"/>
      <c r="B168"/>
      <c r="C168"/>
      <c r="D168"/>
      <c r="E168"/>
      <c r="F168"/>
      <c r="G168" s="51"/>
      <c r="H168" s="50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6.5" customHeight="1">
      <c r="A169"/>
      <c r="B169"/>
      <c r="C169"/>
      <c r="D169"/>
      <c r="E169"/>
      <c r="F169"/>
      <c r="G169" s="51"/>
      <c r="H169" s="50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6.5" customHeight="1">
      <c r="A170"/>
      <c r="B170"/>
      <c r="C170"/>
      <c r="D170"/>
      <c r="E170"/>
      <c r="F170"/>
      <c r="G170" s="51"/>
      <c r="H170" s="5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6.5" customHeight="1">
      <c r="A171"/>
      <c r="B171"/>
      <c r="C171"/>
      <c r="D171"/>
      <c r="E171"/>
      <c r="F171"/>
      <c r="G171" s="51"/>
      <c r="H171" s="50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6.5" customHeight="1">
      <c r="A172"/>
      <c r="B172"/>
      <c r="C172"/>
      <c r="D172"/>
      <c r="E172"/>
      <c r="F172"/>
      <c r="G172" s="51"/>
      <c r="H172" s="50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6.5" customHeight="1">
      <c r="A173"/>
      <c r="B173"/>
      <c r="C173"/>
      <c r="D173"/>
      <c r="E173"/>
      <c r="F173"/>
      <c r="G173" s="51"/>
      <c r="H173" s="50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6.5" customHeight="1">
      <c r="A174"/>
      <c r="B174"/>
      <c r="C174"/>
      <c r="D174"/>
      <c r="E174"/>
      <c r="F174"/>
      <c r="G174" s="51"/>
      <c r="H174" s="50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6.5" customHeight="1">
      <c r="A175"/>
      <c r="B175"/>
      <c r="C175"/>
      <c r="D175"/>
      <c r="E175"/>
      <c r="F175"/>
      <c r="G175" s="51"/>
      <c r="H175" s="50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6.5" customHeight="1">
      <c r="A176"/>
      <c r="B176"/>
      <c r="C176"/>
      <c r="D176"/>
      <c r="E176"/>
      <c r="F176"/>
      <c r="G176" s="51"/>
      <c r="H176" s="50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6.5" customHeight="1">
      <c r="A177"/>
      <c r="B177"/>
      <c r="C177"/>
      <c r="D177"/>
      <c r="E177"/>
      <c r="F177"/>
      <c r="G177" s="51"/>
      <c r="H177" s="50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6.5" customHeight="1">
      <c r="A178"/>
      <c r="B178"/>
      <c r="C178"/>
      <c r="D178"/>
      <c r="E178"/>
      <c r="F178"/>
      <c r="G178" s="51"/>
      <c r="H178" s="50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6.5" customHeight="1">
      <c r="A179"/>
      <c r="B179"/>
      <c r="C179"/>
      <c r="D179"/>
      <c r="E179"/>
      <c r="F179"/>
      <c r="G179" s="51"/>
      <c r="H179" s="50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6.5" customHeight="1">
      <c r="A180"/>
      <c r="B180"/>
      <c r="C180"/>
      <c r="D180"/>
      <c r="E180"/>
      <c r="F180"/>
      <c r="G180" s="51"/>
      <c r="H180" s="5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6.5" customHeight="1">
      <c r="A181"/>
      <c r="B181"/>
      <c r="C181"/>
      <c r="D181"/>
      <c r="E181"/>
      <c r="F181"/>
      <c r="G181" s="51"/>
      <c r="H181" s="50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6.5" customHeight="1">
      <c r="A182"/>
      <c r="B182"/>
      <c r="C182"/>
      <c r="D182"/>
      <c r="E182"/>
      <c r="F182"/>
      <c r="G182" s="51"/>
      <c r="H182" s="50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6.5" customHeight="1">
      <c r="A183"/>
      <c r="B183"/>
      <c r="C183"/>
      <c r="D183"/>
      <c r="E183"/>
      <c r="F183"/>
      <c r="G183" s="51"/>
      <c r="H183" s="50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6.5" customHeight="1">
      <c r="A184"/>
      <c r="B184"/>
      <c r="C184"/>
      <c r="D184"/>
      <c r="E184"/>
      <c r="F184"/>
      <c r="G184" s="51"/>
      <c r="H184" s="50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6.5" customHeight="1">
      <c r="A185"/>
      <c r="B185"/>
      <c r="C185"/>
      <c r="D185"/>
      <c r="E185"/>
      <c r="F185"/>
      <c r="G185" s="51"/>
      <c r="H185" s="50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6.5" customHeight="1">
      <c r="A186"/>
      <c r="B186"/>
      <c r="C186"/>
      <c r="D186"/>
      <c r="E186"/>
      <c r="F186"/>
      <c r="G186" s="51"/>
      <c r="H186" s="50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6.5" customHeight="1">
      <c r="A187"/>
      <c r="B187"/>
      <c r="C187"/>
      <c r="D187"/>
      <c r="E187"/>
      <c r="F187"/>
      <c r="G187" s="51"/>
      <c r="H187" s="50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6.5" customHeight="1">
      <c r="A188"/>
      <c r="B188"/>
      <c r="C188"/>
      <c r="D188"/>
      <c r="E188"/>
      <c r="F188"/>
      <c r="G188" s="51"/>
      <c r="H188" s="50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6.5" customHeight="1">
      <c r="A189"/>
      <c r="B189"/>
      <c r="C189"/>
      <c r="D189"/>
      <c r="E189"/>
      <c r="F189"/>
      <c r="G189" s="51"/>
      <c r="H189" s="50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6.5" customHeight="1">
      <c r="A190"/>
      <c r="B190"/>
      <c r="C190"/>
      <c r="D190"/>
      <c r="E190"/>
      <c r="F190"/>
      <c r="G190" s="51"/>
      <c r="H190" s="5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6.5" customHeight="1">
      <c r="A191"/>
      <c r="B191"/>
      <c r="C191"/>
      <c r="D191"/>
      <c r="E191"/>
      <c r="F191"/>
      <c r="G191" s="51"/>
      <c r="H191" s="50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6.5" customHeight="1">
      <c r="A192"/>
      <c r="B192"/>
      <c r="C192"/>
      <c r="D192"/>
      <c r="E192"/>
      <c r="F192"/>
      <c r="G192" s="51"/>
      <c r="H192" s="50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6.5" customHeight="1">
      <c r="A193"/>
      <c r="B193"/>
      <c r="C193"/>
      <c r="D193"/>
      <c r="E193"/>
      <c r="F193"/>
      <c r="G193" s="51"/>
      <c r="H193" s="50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6.5" customHeight="1">
      <c r="A194"/>
      <c r="B194"/>
      <c r="C194"/>
      <c r="D194"/>
      <c r="E194"/>
      <c r="F194"/>
      <c r="G194" s="51"/>
      <c r="H194" s="50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6.5" customHeight="1">
      <c r="A195"/>
      <c r="B195"/>
      <c r="C195"/>
      <c r="D195"/>
      <c r="E195"/>
      <c r="F195"/>
      <c r="G195" s="51"/>
      <c r="H195" s="50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6.5" customHeight="1">
      <c r="A196"/>
      <c r="B196"/>
      <c r="C196"/>
      <c r="D196"/>
      <c r="E196"/>
      <c r="F196"/>
      <c r="G196" s="51"/>
      <c r="H196" s="50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6.5" customHeight="1">
      <c r="A197"/>
      <c r="B197"/>
      <c r="C197"/>
      <c r="D197"/>
      <c r="E197"/>
      <c r="F197"/>
      <c r="G197" s="51"/>
      <c r="H197" s="50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6.5" customHeight="1">
      <c r="A198"/>
      <c r="B198"/>
      <c r="C198"/>
      <c r="D198"/>
      <c r="E198"/>
      <c r="F198"/>
      <c r="G198" s="51"/>
      <c r="H198" s="50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6.5" customHeight="1">
      <c r="A199"/>
      <c r="B199"/>
      <c r="C199"/>
      <c r="D199"/>
      <c r="E199"/>
      <c r="F199"/>
      <c r="G199" s="51"/>
      <c r="H199" s="50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6.5" customHeight="1">
      <c r="A200"/>
      <c r="B200"/>
      <c r="C200"/>
      <c r="D200"/>
      <c r="E200"/>
      <c r="F200"/>
      <c r="G200" s="51"/>
      <c r="H200" s="5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6.5" customHeight="1">
      <c r="A201"/>
      <c r="B201"/>
      <c r="C201"/>
      <c r="D201"/>
      <c r="E201"/>
      <c r="F201"/>
      <c r="G201" s="51"/>
      <c r="H201" s="50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6.5" customHeight="1">
      <c r="A202"/>
      <c r="B202"/>
      <c r="C202"/>
      <c r="D202"/>
      <c r="E202"/>
      <c r="F202"/>
      <c r="G202" s="51"/>
      <c r="H202" s="50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6.5" customHeight="1">
      <c r="A203"/>
      <c r="B203"/>
      <c r="C203"/>
      <c r="D203"/>
      <c r="E203"/>
      <c r="F203"/>
      <c r="G203" s="51"/>
      <c r="H203" s="50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6.5" customHeight="1">
      <c r="A204"/>
      <c r="B204"/>
      <c r="C204"/>
      <c r="D204"/>
      <c r="E204"/>
      <c r="F204"/>
      <c r="G204" s="51"/>
      <c r="H204" s="50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6.5" customHeight="1">
      <c r="A205"/>
      <c r="B205"/>
      <c r="C205"/>
      <c r="D205"/>
      <c r="E205"/>
      <c r="F205"/>
      <c r="G205" s="51"/>
      <c r="H205" s="50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6.5" customHeight="1">
      <c r="A206"/>
      <c r="B206"/>
      <c r="C206"/>
      <c r="D206"/>
      <c r="E206"/>
      <c r="F206"/>
      <c r="G206" s="51"/>
      <c r="H206" s="50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6.5" customHeight="1">
      <c r="A207"/>
      <c r="B207"/>
      <c r="C207"/>
      <c r="D207"/>
      <c r="E207"/>
      <c r="F207"/>
      <c r="G207" s="51"/>
      <c r="H207" s="50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6.5" customHeight="1">
      <c r="A208"/>
      <c r="B208"/>
      <c r="C208"/>
      <c r="D208"/>
      <c r="E208"/>
      <c r="F208"/>
      <c r="G208" s="51"/>
      <c r="H208" s="50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6.5" customHeight="1">
      <c r="A209"/>
      <c r="B209"/>
      <c r="C209"/>
      <c r="D209"/>
      <c r="E209"/>
      <c r="F209"/>
      <c r="G209" s="51"/>
      <c r="H209" s="50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6.5" customHeight="1">
      <c r="A210"/>
      <c r="B210"/>
      <c r="C210"/>
      <c r="D210"/>
      <c r="E210"/>
      <c r="F210"/>
      <c r="G210" s="51"/>
      <c r="H210" s="5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6.5" customHeight="1">
      <c r="A211"/>
      <c r="B211"/>
      <c r="C211"/>
      <c r="D211"/>
      <c r="E211"/>
      <c r="F211"/>
      <c r="G211" s="51"/>
      <c r="H211" s="50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6.5" customHeight="1">
      <c r="A212"/>
      <c r="B212"/>
      <c r="C212"/>
      <c r="D212"/>
      <c r="E212"/>
      <c r="F212"/>
      <c r="G212" s="51"/>
      <c r="H212" s="50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6.5" customHeight="1">
      <c r="A213"/>
      <c r="B213"/>
      <c r="C213"/>
      <c r="D213"/>
      <c r="E213"/>
      <c r="F213"/>
      <c r="G213" s="51"/>
      <c r="H213" s="50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6.5" customHeight="1">
      <c r="A214"/>
      <c r="B214"/>
      <c r="C214"/>
      <c r="D214"/>
      <c r="E214"/>
      <c r="F214"/>
      <c r="G214" s="51"/>
      <c r="H214" s="50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6.5" customHeight="1">
      <c r="A215"/>
      <c r="B215"/>
      <c r="C215"/>
      <c r="D215"/>
      <c r="E215"/>
      <c r="F215"/>
      <c r="G215" s="51"/>
      <c r="H215" s="50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6.5" customHeight="1">
      <c r="A216"/>
      <c r="B216"/>
      <c r="C216"/>
      <c r="D216"/>
      <c r="E216"/>
      <c r="F216"/>
      <c r="G216" s="51"/>
      <c r="H216" s="50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6.5" customHeight="1">
      <c r="A217"/>
      <c r="B217"/>
      <c r="C217"/>
      <c r="D217"/>
      <c r="E217"/>
      <c r="F217"/>
      <c r="G217" s="51"/>
      <c r="H217" s="50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6.5" customHeight="1">
      <c r="A218"/>
      <c r="B218"/>
      <c r="C218"/>
      <c r="D218"/>
      <c r="E218"/>
      <c r="F218"/>
      <c r="G218" s="51"/>
      <c r="H218" s="50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</sheetData>
  <mergeCells count="26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C45:E45"/>
    <mergeCell ref="A49:C49"/>
    <mergeCell ref="A51:B51"/>
    <mergeCell ref="A52:F52"/>
    <mergeCell ref="C53:D53"/>
    <mergeCell ref="A55:B55"/>
    <mergeCell ref="C55:D55"/>
    <mergeCell ref="C56:D56"/>
    <mergeCell ref="C57:D57"/>
    <mergeCell ref="A59:B59"/>
    <mergeCell ref="C59:D59"/>
    <mergeCell ref="A60:B60"/>
    <mergeCell ref="C60:D60"/>
    <mergeCell ref="B90:E90"/>
  </mergeCells>
  <conditionalFormatting sqref="B15:F15 C16:C48 C64:F65 D16:E44 D46:E48 F16:F48">
    <cfRule type="expression" priority="1" dxfId="0" stopIfTrue="1">
      <formula>($G15="K2")</formula>
    </cfRule>
    <cfRule type="expression" priority="2" dxfId="0" stopIfTrue="1">
      <formula>($G15="M0")</formula>
    </cfRule>
    <cfRule type="expression" priority="3" dxfId="0" stopIfTrue="1">
      <formula>($G15="M3")</formula>
    </cfRule>
  </conditionalFormatting>
  <printOptions/>
  <pageMargins left="0.19652777777777777" right="0.19652777777777777" top="0.19652777777777777" bottom="0.7868055555555555" header="0.5118055555555556" footer="0.19652777777777777"/>
  <pageSetup horizontalDpi="300" verticalDpi="300" orientation="portrait" paperSize="9" scale="80"/>
  <headerFooter alignWithMargins="0">
    <oddFooter>&amp;LSporządził: Olejarczyk Władysław</oddFooter>
  </headerFooter>
  <rowBreaks count="1" manualBreakCount="1">
    <brk id="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9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375" style="1" customWidth="1"/>
    <col min="2" max="2" width="6.875" style="1" customWidth="1"/>
    <col min="3" max="3" width="16.75390625" style="2" customWidth="1"/>
    <col min="4" max="4" width="22.00390625" style="2" customWidth="1"/>
    <col min="5" max="5" width="40.875" style="3" customWidth="1"/>
    <col min="6" max="6" width="8.25390625" style="4" customWidth="1"/>
    <col min="7" max="7" width="8.00390625" style="34" customWidth="1"/>
    <col min="8" max="8" width="8.125" style="32" customWidth="1"/>
    <col min="9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368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384</v>
      </c>
      <c r="D10" s="14"/>
      <c r="E10" s="20" t="s">
        <v>312</v>
      </c>
      <c r="F10" s="18">
        <v>53.06</v>
      </c>
    </row>
    <row r="11" spans="1:6" ht="16.5" customHeight="1">
      <c r="A11" s="20" t="s">
        <v>9</v>
      </c>
      <c r="B11" s="20"/>
      <c r="C11" s="14" t="s">
        <v>10</v>
      </c>
      <c r="D11" s="14"/>
      <c r="E11" s="20" t="s">
        <v>363</v>
      </c>
      <c r="F11" s="10">
        <f>53.06/(TIMEVALUE("1:22:57")*24)</f>
        <v>38.37974683544304</v>
      </c>
    </row>
    <row r="12" spans="2:7" ht="16.5" customHeight="1">
      <c r="B12" s="22"/>
      <c r="C12" s="9"/>
      <c r="D12" s="9"/>
      <c r="E12" s="4"/>
      <c r="F12" s="23"/>
      <c r="G12" s="35"/>
    </row>
    <row r="13" spans="3:7" ht="16.5" customHeight="1">
      <c r="C13" s="3"/>
      <c r="D13" s="3"/>
      <c r="G13" s="36"/>
    </row>
    <row r="14" spans="1:8" ht="16.5" customHeight="1">
      <c r="A14" s="1" t="s">
        <v>364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  <c r="G14" s="35" t="s">
        <v>365</v>
      </c>
      <c r="H14" s="32" t="s">
        <v>366</v>
      </c>
    </row>
    <row r="15" spans="1:8" s="29" customFormat="1" ht="16.5" customHeight="1">
      <c r="A15" s="1"/>
      <c r="B15" s="1"/>
      <c r="C15" s="3"/>
      <c r="D15" s="3"/>
      <c r="E15" s="3"/>
      <c r="F15" s="4"/>
      <c r="G15" s="36"/>
      <c r="H15" s="53"/>
    </row>
    <row r="16" spans="1:9" ht="16.5" customHeight="1">
      <c r="A16" s="1">
        <v>1</v>
      </c>
      <c r="B16" s="1">
        <v>159</v>
      </c>
      <c r="C16" s="3" t="s">
        <v>319</v>
      </c>
      <c r="D16" s="3" t="s">
        <v>320</v>
      </c>
      <c r="E16" s="3" t="s">
        <v>178</v>
      </c>
      <c r="F16" s="4" t="s">
        <v>57</v>
      </c>
      <c r="G16" s="36">
        <v>0.05760416666666667</v>
      </c>
      <c r="H16" s="37"/>
      <c r="I16" s="49"/>
    </row>
    <row r="17" spans="1:8" ht="16.5" customHeight="1">
      <c r="A17" s="1">
        <f aca="true" t="shared" si="0" ref="A17:A31">A16+1</f>
        <v>2</v>
      </c>
      <c r="B17" s="1">
        <v>160</v>
      </c>
      <c r="C17" s="3" t="s">
        <v>321</v>
      </c>
      <c r="D17" s="3" t="s">
        <v>322</v>
      </c>
      <c r="E17" s="3" t="s">
        <v>178</v>
      </c>
      <c r="F17" s="4" t="s">
        <v>57</v>
      </c>
      <c r="G17" s="36">
        <v>0.05760416666666667</v>
      </c>
      <c r="H17" s="37">
        <f>(G17-$G$16)</f>
        <v>0</v>
      </c>
    </row>
    <row r="18" spans="1:8" ht="16.5" customHeight="1">
      <c r="A18" s="1">
        <f t="shared" si="0"/>
        <v>3</v>
      </c>
      <c r="B18" s="1">
        <v>154</v>
      </c>
      <c r="C18" s="3" t="s">
        <v>316</v>
      </c>
      <c r="D18" s="3" t="s">
        <v>317</v>
      </c>
      <c r="E18" s="3" t="s">
        <v>318</v>
      </c>
      <c r="F18" s="4" t="s">
        <v>57</v>
      </c>
      <c r="G18" s="36">
        <v>0.05760416666666667</v>
      </c>
      <c r="H18" s="37">
        <f>(G18-$G$16)</f>
        <v>0</v>
      </c>
    </row>
    <row r="19" spans="1:8" s="29" customFormat="1" ht="16.5" customHeight="1">
      <c r="A19" s="1">
        <f t="shared" si="0"/>
        <v>4</v>
      </c>
      <c r="B19" s="1">
        <v>175</v>
      </c>
      <c r="C19" s="3" t="s">
        <v>323</v>
      </c>
      <c r="D19" s="3" t="s">
        <v>324</v>
      </c>
      <c r="E19" s="3" t="s">
        <v>68</v>
      </c>
      <c r="F19" s="4" t="s">
        <v>57</v>
      </c>
      <c r="G19" s="36">
        <v>0.05858796296296296</v>
      </c>
      <c r="H19" s="37">
        <f>(G19-$G$16)</f>
        <v>0.0009837962962962882</v>
      </c>
    </row>
    <row r="20" spans="1:8" ht="16.5" customHeight="1">
      <c r="A20" s="1">
        <f t="shared" si="0"/>
        <v>5</v>
      </c>
      <c r="B20" s="1">
        <v>177</v>
      </c>
      <c r="C20" s="3" t="s">
        <v>325</v>
      </c>
      <c r="D20" s="3" t="s">
        <v>326</v>
      </c>
      <c r="E20" s="3" t="s">
        <v>68</v>
      </c>
      <c r="F20" s="4" t="s">
        <v>57</v>
      </c>
      <c r="G20" s="36">
        <v>0.06244212962962963</v>
      </c>
      <c r="H20" s="37">
        <f>(G20-$G$16)</f>
        <v>0.004837962962962961</v>
      </c>
    </row>
    <row r="21" spans="1:8" ht="16.5" customHeight="1">
      <c r="A21" s="1">
        <f t="shared" si="0"/>
        <v>6</v>
      </c>
      <c r="B21" s="31">
        <v>37</v>
      </c>
      <c r="C21" s="3" t="s">
        <v>313</v>
      </c>
      <c r="D21" s="3" t="s">
        <v>314</v>
      </c>
      <c r="E21" s="3" t="s">
        <v>161</v>
      </c>
      <c r="F21" s="4" t="s">
        <v>57</v>
      </c>
      <c r="G21" s="36">
        <v>0.06326388888888888</v>
      </c>
      <c r="H21" s="37">
        <f>(G21-$G$16)</f>
        <v>0.005659722222222212</v>
      </c>
    </row>
    <row r="22" spans="3:7" ht="16.5" customHeight="1">
      <c r="C22" s="3"/>
      <c r="D22" s="3"/>
      <c r="G22" s="36"/>
    </row>
    <row r="23" spans="1:7" ht="16.5" customHeight="1">
      <c r="A23" s="20" t="s">
        <v>6</v>
      </c>
      <c r="B23" s="20"/>
      <c r="C23" s="14" t="s">
        <v>385</v>
      </c>
      <c r="D23" s="14"/>
      <c r="G23" s="36"/>
    </row>
    <row r="24" spans="3:7" ht="16.5" customHeight="1">
      <c r="C24" s="3"/>
      <c r="D24" s="3"/>
      <c r="G24" s="36"/>
    </row>
    <row r="25" spans="1:8" ht="16.5" customHeight="1">
      <c r="A25" s="1" t="s">
        <v>364</v>
      </c>
      <c r="B25" s="22" t="s">
        <v>13</v>
      </c>
      <c r="C25" s="9" t="s">
        <v>14</v>
      </c>
      <c r="D25" s="9" t="s">
        <v>15</v>
      </c>
      <c r="E25" s="4" t="s">
        <v>16</v>
      </c>
      <c r="F25" s="23" t="s">
        <v>17</v>
      </c>
      <c r="G25" s="35" t="s">
        <v>365</v>
      </c>
      <c r="H25" s="32" t="s">
        <v>366</v>
      </c>
    </row>
    <row r="26" spans="3:8" ht="16.5" customHeight="1">
      <c r="C26" s="3"/>
      <c r="D26" s="3"/>
      <c r="G26" s="36"/>
      <c r="H26" s="53"/>
    </row>
    <row r="27" spans="1:8" ht="16.5" customHeight="1">
      <c r="A27" s="1">
        <v>1</v>
      </c>
      <c r="B27" s="1">
        <v>178</v>
      </c>
      <c r="C27" s="3" t="s">
        <v>306</v>
      </c>
      <c r="D27" s="3" t="s">
        <v>307</v>
      </c>
      <c r="E27" s="3" t="s">
        <v>68</v>
      </c>
      <c r="F27" s="4" t="s">
        <v>299</v>
      </c>
      <c r="G27" s="36">
        <v>0.05760416666666667</v>
      </c>
      <c r="H27" s="49"/>
    </row>
    <row r="28" spans="1:8" s="30" customFormat="1" ht="16.5" customHeight="1">
      <c r="A28" s="1">
        <f t="shared" si="0"/>
        <v>2</v>
      </c>
      <c r="B28" s="1">
        <v>151</v>
      </c>
      <c r="C28" s="3" t="s">
        <v>303</v>
      </c>
      <c r="D28" s="3" t="s">
        <v>304</v>
      </c>
      <c r="E28" s="3" t="s">
        <v>305</v>
      </c>
      <c r="F28" s="4" t="s">
        <v>299</v>
      </c>
      <c r="G28" s="36">
        <v>0.05760416666666667</v>
      </c>
      <c r="H28" s="37">
        <f>(G28-$G$27)</f>
        <v>0</v>
      </c>
    </row>
    <row r="29" spans="1:8" ht="16.5" customHeight="1">
      <c r="A29" s="1">
        <f t="shared" si="0"/>
        <v>3</v>
      </c>
      <c r="B29" s="1">
        <v>138</v>
      </c>
      <c r="C29" s="3" t="s">
        <v>300</v>
      </c>
      <c r="D29" s="3" t="s">
        <v>301</v>
      </c>
      <c r="E29" s="3" t="s">
        <v>302</v>
      </c>
      <c r="F29" s="4" t="s">
        <v>299</v>
      </c>
      <c r="G29" s="36">
        <v>0.05760416666666667</v>
      </c>
      <c r="H29" s="37">
        <f>(G29-$G$27)</f>
        <v>0</v>
      </c>
    </row>
    <row r="30" spans="1:8" ht="16.5" customHeight="1">
      <c r="A30" s="1">
        <f t="shared" si="0"/>
        <v>4</v>
      </c>
      <c r="B30" s="31">
        <v>36</v>
      </c>
      <c r="C30" s="3" t="s">
        <v>297</v>
      </c>
      <c r="D30" s="3" t="s">
        <v>298</v>
      </c>
      <c r="E30" s="3" t="s">
        <v>161</v>
      </c>
      <c r="F30" s="4" t="s">
        <v>299</v>
      </c>
      <c r="G30" s="36">
        <v>0.05760416666666667</v>
      </c>
      <c r="H30" s="37">
        <f>(G30-$G$27)</f>
        <v>0</v>
      </c>
    </row>
    <row r="31" spans="1:8" ht="16.5" customHeight="1">
      <c r="A31" s="1">
        <f t="shared" si="0"/>
        <v>5</v>
      </c>
      <c r="B31" s="1">
        <v>181</v>
      </c>
      <c r="C31" s="3" t="s">
        <v>308</v>
      </c>
      <c r="D31" s="3" t="s">
        <v>309</v>
      </c>
      <c r="E31" s="3" t="s">
        <v>68</v>
      </c>
      <c r="F31" s="4" t="s">
        <v>299</v>
      </c>
      <c r="G31" s="36">
        <v>0.06244212962962963</v>
      </c>
      <c r="H31" s="37">
        <f>(G31-$G$27)</f>
        <v>0.004837962962962961</v>
      </c>
    </row>
    <row r="32" spans="2:7" ht="16.5" customHeight="1">
      <c r="B32"/>
      <c r="C32"/>
      <c r="D32"/>
      <c r="E32"/>
      <c r="F32"/>
      <c r="G32" s="36"/>
    </row>
    <row r="33" spans="3:7" ht="16.5" customHeight="1">
      <c r="C33" s="3"/>
      <c r="D33" s="3"/>
      <c r="G33" s="36"/>
    </row>
    <row r="34" spans="3:7" ht="16.5" customHeight="1">
      <c r="C34" s="3"/>
      <c r="D34" s="3"/>
      <c r="G34" s="36"/>
    </row>
    <row r="35" spans="2:7" ht="16.5" customHeight="1">
      <c r="B35"/>
      <c r="C35"/>
      <c r="D35"/>
      <c r="E35"/>
      <c r="F35"/>
      <c r="G35" s="36"/>
    </row>
    <row r="36" spans="2:7" ht="16.5" customHeight="1">
      <c r="B36"/>
      <c r="C36"/>
      <c r="D36"/>
      <c r="E36"/>
      <c r="F36"/>
      <c r="G36" s="36"/>
    </row>
    <row r="37" spans="3:256" ht="16.5" customHeight="1">
      <c r="C37" s="3"/>
      <c r="D37" s="3"/>
      <c r="G37" s="36"/>
      <c r="H37" s="5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3:256" ht="16.5" customHeight="1">
      <c r="C38" s="3"/>
      <c r="D38" s="3"/>
      <c r="G38" s="36"/>
      <c r="H38" s="5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3:256" ht="16.5" customHeight="1">
      <c r="C39" s="3"/>
      <c r="D39" s="3"/>
      <c r="G39" s="36"/>
      <c r="H39" s="5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3:256" ht="16.5" customHeight="1">
      <c r="C40" s="3"/>
      <c r="D40" s="3"/>
      <c r="G40" s="36"/>
      <c r="H40" s="5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ht="16.5" customHeight="1">
      <c r="B41"/>
      <c r="C41"/>
      <c r="D41"/>
      <c r="E41"/>
      <c r="F41"/>
      <c r="G41" s="36"/>
      <c r="H41" s="50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ht="16.5" customHeight="1">
      <c r="B42"/>
      <c r="C42"/>
      <c r="D42"/>
      <c r="E42"/>
      <c r="F42"/>
      <c r="G42" s="36"/>
      <c r="H42" s="5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ht="16.5" customHeight="1">
      <c r="B43"/>
      <c r="C43"/>
      <c r="D43"/>
      <c r="E43"/>
      <c r="F43"/>
      <c r="G43" s="51"/>
      <c r="H43" s="50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ht="16.5" customHeight="1">
      <c r="B44"/>
      <c r="C44"/>
      <c r="D44"/>
      <c r="E44"/>
      <c r="F44"/>
      <c r="G44" s="51"/>
      <c r="H44" s="50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ht="16.5" customHeight="1">
      <c r="B45"/>
      <c r="C45"/>
      <c r="D45"/>
      <c r="E45"/>
      <c r="F45"/>
      <c r="G45" s="51"/>
      <c r="H45" s="50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ht="16.5" customHeight="1">
      <c r="B46"/>
      <c r="C46"/>
      <c r="D46"/>
      <c r="E46"/>
      <c r="F46"/>
      <c r="G46" s="51"/>
      <c r="H46" s="50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ht="16.5" customHeight="1">
      <c r="B47"/>
      <c r="C47"/>
      <c r="D47"/>
      <c r="E47"/>
      <c r="F47"/>
      <c r="G47" s="51"/>
      <c r="H47" s="50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ht="16.5" customHeight="1">
      <c r="B48"/>
      <c r="C48"/>
      <c r="D48"/>
      <c r="E48"/>
      <c r="F48"/>
      <c r="G48" s="51"/>
      <c r="H48" s="50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ht="16.5" customHeight="1">
      <c r="B49"/>
      <c r="C49"/>
      <c r="D49"/>
      <c r="E49"/>
      <c r="F49"/>
      <c r="G49" s="51"/>
      <c r="H49" s="50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ht="16.5" customHeight="1">
      <c r="B50"/>
      <c r="C50"/>
      <c r="D50"/>
      <c r="E50"/>
      <c r="F50"/>
      <c r="G50" s="51"/>
      <c r="H50" s="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16.5" customHeight="1">
      <c r="B51"/>
      <c r="C51"/>
      <c r="D51"/>
      <c r="E51"/>
      <c r="F51"/>
      <c r="G51" s="51"/>
      <c r="H51" s="50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6.5" customHeight="1">
      <c r="B52"/>
      <c r="C52"/>
      <c r="D52"/>
      <c r="E52"/>
      <c r="F52"/>
      <c r="G52" s="51"/>
      <c r="H52" s="5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ht="16.5" customHeight="1">
      <c r="B53"/>
      <c r="C53"/>
      <c r="D53"/>
      <c r="E53"/>
      <c r="F53"/>
      <c r="G53" s="51"/>
      <c r="H53" s="5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ht="16.5" customHeight="1">
      <c r="B54"/>
      <c r="C54"/>
      <c r="D54"/>
      <c r="E54"/>
      <c r="F54"/>
      <c r="G54" s="51"/>
      <c r="H54" s="5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ht="16.5" customHeight="1">
      <c r="B55"/>
      <c r="C55"/>
      <c r="D55"/>
      <c r="E55"/>
      <c r="F55"/>
      <c r="G55" s="51"/>
      <c r="H55" s="5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ht="16.5" customHeight="1">
      <c r="B56"/>
      <c r="C56"/>
      <c r="D56"/>
      <c r="E56"/>
      <c r="F56"/>
      <c r="G56" s="51"/>
      <c r="H56" s="50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6.5" customHeight="1">
      <c r="B57"/>
      <c r="C57"/>
      <c r="D57"/>
      <c r="E57"/>
      <c r="F57"/>
      <c r="G57" s="51"/>
      <c r="H57" s="50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16.5" customHeight="1">
      <c r="B58"/>
      <c r="C58"/>
      <c r="D58"/>
      <c r="E58"/>
      <c r="F58"/>
      <c r="G58" s="51"/>
      <c r="H58" s="50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ht="16.5" customHeight="1">
      <c r="B59"/>
      <c r="C59"/>
      <c r="D59"/>
      <c r="E59"/>
      <c r="F59"/>
      <c r="G59" s="51"/>
      <c r="H59" s="5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16.5" customHeight="1">
      <c r="B60"/>
      <c r="C60"/>
      <c r="D60"/>
      <c r="E60"/>
      <c r="F60"/>
      <c r="G60" s="51"/>
      <c r="H60" s="5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6.5" customHeight="1">
      <c r="B61"/>
      <c r="C61"/>
      <c r="D61"/>
      <c r="E61"/>
      <c r="F61"/>
      <c r="G61" s="51"/>
      <c r="H61" s="5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6.5" customHeight="1">
      <c r="B62"/>
      <c r="C62"/>
      <c r="D62"/>
      <c r="E62"/>
      <c r="F62"/>
      <c r="G62" s="51"/>
      <c r="H62" s="5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6.5" customHeight="1">
      <c r="B63"/>
      <c r="C63"/>
      <c r="D63"/>
      <c r="E63"/>
      <c r="F63"/>
      <c r="G63" s="51"/>
      <c r="H63" s="5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6.5" customHeight="1">
      <c r="B64"/>
      <c r="C64"/>
      <c r="D64"/>
      <c r="E64"/>
      <c r="F64"/>
      <c r="G64" s="51"/>
      <c r="H64" s="5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6.5" customHeight="1">
      <c r="B65"/>
      <c r="C65"/>
      <c r="D65"/>
      <c r="E65"/>
      <c r="F65"/>
      <c r="G65" s="51"/>
      <c r="H65" s="5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ht="16.5" customHeight="1">
      <c r="B66"/>
      <c r="C66"/>
      <c r="D66"/>
      <c r="E66"/>
      <c r="F66"/>
      <c r="G66" s="51"/>
      <c r="H66" s="5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6.5" customHeight="1">
      <c r="B67"/>
      <c r="C67"/>
      <c r="D67"/>
      <c r="E67"/>
      <c r="F67"/>
      <c r="G67" s="51"/>
      <c r="H67" s="5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6.5" customHeight="1">
      <c r="B68"/>
      <c r="C68"/>
      <c r="D68"/>
      <c r="E68"/>
      <c r="F68"/>
      <c r="G68" s="51"/>
      <c r="H68" s="5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6.5" customHeight="1">
      <c r="B69"/>
      <c r="C69"/>
      <c r="D69"/>
      <c r="E69"/>
      <c r="F69"/>
      <c r="G69" s="51"/>
      <c r="H69" s="5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6.5" customHeight="1">
      <c r="B70"/>
      <c r="C70"/>
      <c r="D70"/>
      <c r="E70"/>
      <c r="F70"/>
      <c r="G70" s="51"/>
      <c r="H70" s="5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6.5" customHeight="1">
      <c r="B71"/>
      <c r="C71"/>
      <c r="D71"/>
      <c r="E71"/>
      <c r="F71"/>
      <c r="G71" s="51"/>
      <c r="H71" s="5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6.5" customHeight="1">
      <c r="B72"/>
      <c r="C72"/>
      <c r="D72"/>
      <c r="E72"/>
      <c r="F72"/>
      <c r="G72" s="51"/>
      <c r="H72" s="5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16.5" customHeight="1">
      <c r="B73"/>
      <c r="C73"/>
      <c r="D73"/>
      <c r="E73"/>
      <c r="F73"/>
      <c r="G73" s="51"/>
      <c r="H73" s="5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ht="16.5" customHeight="1">
      <c r="B74"/>
      <c r="C74"/>
      <c r="D74"/>
      <c r="E74"/>
      <c r="F74"/>
      <c r="G74" s="51"/>
      <c r="H74" s="5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6.5" customHeight="1">
      <c r="B75"/>
      <c r="C75"/>
      <c r="D75"/>
      <c r="E75"/>
      <c r="F75"/>
      <c r="G75" s="51"/>
      <c r="H75" s="5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ht="16.5" customHeight="1">
      <c r="B76"/>
      <c r="C76"/>
      <c r="D76"/>
      <c r="E76"/>
      <c r="F76"/>
      <c r="G76" s="51"/>
      <c r="H76" s="5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16.5" customHeight="1">
      <c r="B77"/>
      <c r="C77"/>
      <c r="D77"/>
      <c r="E77"/>
      <c r="F77"/>
      <c r="G77" s="51"/>
      <c r="H77" s="5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ht="16.5" customHeight="1">
      <c r="B78"/>
      <c r="C78"/>
      <c r="D78"/>
      <c r="E78"/>
      <c r="F78"/>
      <c r="G78" s="51"/>
      <c r="H78" s="5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16.5" customHeight="1">
      <c r="B79"/>
      <c r="C79"/>
      <c r="D79"/>
      <c r="E79"/>
      <c r="F79"/>
      <c r="G79" s="51"/>
      <c r="H79" s="5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ht="16.5" customHeight="1">
      <c r="B80"/>
      <c r="C80"/>
      <c r="D80"/>
      <c r="E80"/>
      <c r="F80"/>
      <c r="G80" s="51"/>
      <c r="H80" s="5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6.5" customHeight="1">
      <c r="B81"/>
      <c r="C81"/>
      <c r="D81"/>
      <c r="E81"/>
      <c r="F81"/>
      <c r="G81" s="51"/>
      <c r="H81" s="5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6.5" customHeight="1">
      <c r="B82"/>
      <c r="C82"/>
      <c r="D82"/>
      <c r="E82"/>
      <c r="F82"/>
      <c r="G82" s="51"/>
      <c r="H82" s="5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16.5" customHeight="1">
      <c r="B83"/>
      <c r="C83"/>
      <c r="D83"/>
      <c r="E83"/>
      <c r="F83"/>
      <c r="G83" s="51"/>
      <c r="H83" s="5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16.5" customHeight="1">
      <c r="B84"/>
      <c r="C84"/>
      <c r="D84"/>
      <c r="E84"/>
      <c r="F84"/>
      <c r="G84" s="51"/>
      <c r="H84" s="5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6.5" customHeight="1">
      <c r="B85"/>
      <c r="C85"/>
      <c r="D85"/>
      <c r="E85"/>
      <c r="F85"/>
      <c r="G85" s="51"/>
      <c r="H85" s="5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6.5" customHeight="1">
      <c r="B86"/>
      <c r="C86"/>
      <c r="D86"/>
      <c r="E86"/>
      <c r="F86"/>
      <c r="G86" s="51"/>
      <c r="H86" s="5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6.5" customHeight="1">
      <c r="B87"/>
      <c r="C87"/>
      <c r="D87"/>
      <c r="E87"/>
      <c r="F87"/>
      <c r="G87" s="51"/>
      <c r="H87" s="5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ht="16.5" customHeight="1">
      <c r="B88"/>
      <c r="C88"/>
      <c r="D88"/>
      <c r="E88"/>
      <c r="F88"/>
      <c r="G88" s="51"/>
      <c r="H88" s="5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6.5" customHeight="1">
      <c r="B89"/>
      <c r="C89"/>
      <c r="D89"/>
      <c r="E89"/>
      <c r="F89"/>
      <c r="G89" s="51"/>
      <c r="H89" s="5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6.5" customHeight="1">
      <c r="B90"/>
      <c r="C90"/>
      <c r="D90"/>
      <c r="E90"/>
      <c r="F90"/>
      <c r="G90" s="51"/>
      <c r="H90" s="5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6.5" customHeight="1">
      <c r="B91"/>
      <c r="C91"/>
      <c r="D91"/>
      <c r="E91"/>
      <c r="F91"/>
      <c r="G91" s="51"/>
      <c r="H91" s="5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6.5" customHeight="1">
      <c r="B92"/>
      <c r="C92"/>
      <c r="D92"/>
      <c r="E92"/>
      <c r="F92"/>
      <c r="G92" s="51"/>
      <c r="H92" s="5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6.5" customHeight="1">
      <c r="B93"/>
      <c r="C93"/>
      <c r="D93"/>
      <c r="E93"/>
      <c r="F93"/>
      <c r="G93" s="51"/>
      <c r="H93" s="5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6.5" customHeight="1">
      <c r="B94"/>
      <c r="C94"/>
      <c r="D94"/>
      <c r="E94"/>
      <c r="F94"/>
      <c r="G94" s="51"/>
      <c r="H94" s="5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6.5" customHeight="1">
      <c r="B95"/>
      <c r="C95"/>
      <c r="D95"/>
      <c r="E95"/>
      <c r="F95"/>
      <c r="G95" s="51"/>
      <c r="H95" s="5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6.5" customHeight="1">
      <c r="B96"/>
      <c r="C96"/>
      <c r="D96"/>
      <c r="E96"/>
      <c r="F96"/>
      <c r="G96" s="51"/>
      <c r="H96" s="5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6.5" customHeight="1">
      <c r="B97"/>
      <c r="C97"/>
      <c r="D97"/>
      <c r="E97"/>
      <c r="F97"/>
      <c r="G97" s="51"/>
      <c r="H97" s="5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6.5" customHeight="1">
      <c r="B98"/>
      <c r="C98"/>
      <c r="D98"/>
      <c r="E98"/>
      <c r="F98"/>
      <c r="G98" s="51"/>
      <c r="H98" s="5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6.5" customHeight="1">
      <c r="B99"/>
      <c r="C99"/>
      <c r="D99"/>
      <c r="E99"/>
      <c r="F99"/>
      <c r="G99" s="51"/>
      <c r="H99" s="5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6.5" customHeight="1">
      <c r="A100"/>
      <c r="B100"/>
      <c r="C100"/>
      <c r="D100"/>
      <c r="E100"/>
      <c r="F100"/>
      <c r="G100" s="51"/>
      <c r="H100" s="5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6.5" customHeight="1">
      <c r="A101"/>
      <c r="B101"/>
      <c r="C101"/>
      <c r="D101"/>
      <c r="E101"/>
      <c r="F101"/>
      <c r="G101" s="51"/>
      <c r="H101" s="5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6.5" customHeight="1">
      <c r="A102"/>
      <c r="B102"/>
      <c r="C102"/>
      <c r="D102"/>
      <c r="E102"/>
      <c r="F102"/>
      <c r="G102" s="51"/>
      <c r="H102" s="5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6.5" customHeight="1">
      <c r="A103"/>
      <c r="B103"/>
      <c r="C103"/>
      <c r="D103"/>
      <c r="E103"/>
      <c r="F103"/>
      <c r="G103" s="51"/>
      <c r="H103" s="5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6.5" customHeight="1">
      <c r="A104"/>
      <c r="B104"/>
      <c r="C104"/>
      <c r="D104"/>
      <c r="E104"/>
      <c r="F104"/>
      <c r="G104" s="51"/>
      <c r="H104" s="5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6.5" customHeight="1">
      <c r="A105"/>
      <c r="B105"/>
      <c r="C105"/>
      <c r="D105"/>
      <c r="E105"/>
      <c r="F105"/>
      <c r="G105" s="51"/>
      <c r="H105" s="5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6.5" customHeight="1">
      <c r="A106"/>
      <c r="B106"/>
      <c r="C106"/>
      <c r="D106"/>
      <c r="E106"/>
      <c r="F106"/>
      <c r="G106" s="51"/>
      <c r="H106" s="5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6.5" customHeight="1">
      <c r="A107"/>
      <c r="B107"/>
      <c r="C107"/>
      <c r="D107"/>
      <c r="E107"/>
      <c r="F107"/>
      <c r="G107" s="51"/>
      <c r="H107" s="5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6.5" customHeight="1">
      <c r="A108"/>
      <c r="B108"/>
      <c r="C108"/>
      <c r="D108"/>
      <c r="E108"/>
      <c r="F108"/>
      <c r="G108" s="51"/>
      <c r="H108" s="5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6.5" customHeight="1">
      <c r="A109"/>
      <c r="B109"/>
      <c r="C109"/>
      <c r="D109"/>
      <c r="E109"/>
      <c r="F109"/>
      <c r="G109" s="51"/>
      <c r="H109" s="5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6.5" customHeight="1">
      <c r="A110"/>
      <c r="B110"/>
      <c r="C110"/>
      <c r="D110"/>
      <c r="E110"/>
      <c r="F110"/>
      <c r="G110" s="51"/>
      <c r="H110" s="5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6.5" customHeight="1">
      <c r="A111"/>
      <c r="B111"/>
      <c r="C111"/>
      <c r="D111"/>
      <c r="E111"/>
      <c r="F111"/>
      <c r="G111" s="51"/>
      <c r="H111" s="5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6.5" customHeight="1">
      <c r="A112"/>
      <c r="B112"/>
      <c r="C112"/>
      <c r="D112"/>
      <c r="E112"/>
      <c r="F112"/>
      <c r="G112" s="51"/>
      <c r="H112" s="5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6.5" customHeight="1">
      <c r="A113"/>
      <c r="B113"/>
      <c r="C113"/>
      <c r="D113"/>
      <c r="E113"/>
      <c r="F113"/>
      <c r="G113" s="51"/>
      <c r="H113" s="5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6.5" customHeight="1">
      <c r="A114"/>
      <c r="B114"/>
      <c r="C114"/>
      <c r="D114"/>
      <c r="E114"/>
      <c r="F114"/>
      <c r="G114" s="51"/>
      <c r="H114" s="5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6.5" customHeight="1">
      <c r="A115"/>
      <c r="B115"/>
      <c r="C115"/>
      <c r="D115"/>
      <c r="E115"/>
      <c r="F115"/>
      <c r="G115" s="51"/>
      <c r="H115" s="5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6.5" customHeight="1">
      <c r="A116"/>
      <c r="B116"/>
      <c r="C116"/>
      <c r="D116"/>
      <c r="E116"/>
      <c r="F116"/>
      <c r="G116" s="51"/>
      <c r="H116" s="5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6.5" customHeight="1">
      <c r="A117"/>
      <c r="B117"/>
      <c r="C117"/>
      <c r="D117"/>
      <c r="E117"/>
      <c r="F117"/>
      <c r="G117" s="51"/>
      <c r="H117" s="5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6.5" customHeight="1">
      <c r="A118"/>
      <c r="B118"/>
      <c r="C118"/>
      <c r="D118"/>
      <c r="E118"/>
      <c r="F118"/>
      <c r="G118" s="51"/>
      <c r="H118" s="5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6.5" customHeight="1">
      <c r="A119"/>
      <c r="B119"/>
      <c r="C119"/>
      <c r="D119"/>
      <c r="E119"/>
      <c r="F119"/>
      <c r="G119" s="51"/>
      <c r="H119" s="5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6.5" customHeight="1">
      <c r="A120"/>
      <c r="B120"/>
      <c r="C120"/>
      <c r="D120"/>
      <c r="E120"/>
      <c r="F120"/>
      <c r="G120" s="51"/>
      <c r="H120" s="5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6.5" customHeight="1">
      <c r="A121"/>
      <c r="B121"/>
      <c r="C121"/>
      <c r="D121"/>
      <c r="E121"/>
      <c r="F121"/>
      <c r="G121" s="51"/>
      <c r="H121" s="5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6.5" customHeight="1">
      <c r="A122"/>
      <c r="B122"/>
      <c r="C122"/>
      <c r="D122"/>
      <c r="E122"/>
      <c r="F122"/>
      <c r="G122" s="51"/>
      <c r="H122" s="5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6.5" customHeight="1">
      <c r="A123"/>
      <c r="B123"/>
      <c r="C123"/>
      <c r="D123"/>
      <c r="E123"/>
      <c r="F123"/>
      <c r="G123" s="51"/>
      <c r="H123" s="5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6.5" customHeight="1">
      <c r="A124"/>
      <c r="B124"/>
      <c r="C124"/>
      <c r="D124"/>
      <c r="E124"/>
      <c r="F124"/>
      <c r="G124" s="51"/>
      <c r="H124" s="5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6.5" customHeight="1">
      <c r="A125"/>
      <c r="B125"/>
      <c r="C125"/>
      <c r="D125"/>
      <c r="E125"/>
      <c r="F125"/>
      <c r="G125" s="51"/>
      <c r="H125" s="5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6.5" customHeight="1">
      <c r="A126"/>
      <c r="B126"/>
      <c r="C126"/>
      <c r="D126"/>
      <c r="E126"/>
      <c r="F126"/>
      <c r="G126" s="51"/>
      <c r="H126" s="5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6.5" customHeight="1">
      <c r="A127"/>
      <c r="B127"/>
      <c r="C127"/>
      <c r="D127"/>
      <c r="E127"/>
      <c r="F127"/>
      <c r="G127" s="51"/>
      <c r="H127" s="5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6.5" customHeight="1">
      <c r="A128"/>
      <c r="B128"/>
      <c r="C128"/>
      <c r="D128"/>
      <c r="E128"/>
      <c r="F128"/>
      <c r="G128" s="51"/>
      <c r="H128" s="5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6.5" customHeight="1">
      <c r="A129"/>
      <c r="B129"/>
      <c r="C129"/>
      <c r="D129"/>
      <c r="E129"/>
      <c r="F129"/>
      <c r="G129" s="51"/>
      <c r="H129" s="5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6.5" customHeight="1">
      <c r="A130"/>
      <c r="B130"/>
      <c r="C130"/>
      <c r="D130"/>
      <c r="E130"/>
      <c r="F130"/>
      <c r="G130" s="51"/>
      <c r="H130" s="5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6.5" customHeight="1">
      <c r="A131"/>
      <c r="B131"/>
      <c r="C131"/>
      <c r="D131"/>
      <c r="E131"/>
      <c r="F131"/>
      <c r="G131" s="51"/>
      <c r="H131" s="5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6.5" customHeight="1">
      <c r="A132"/>
      <c r="B132"/>
      <c r="C132"/>
      <c r="D132"/>
      <c r="E132"/>
      <c r="F132"/>
      <c r="G132" s="51"/>
      <c r="H132" s="5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6.5" customHeight="1">
      <c r="A133"/>
      <c r="B133"/>
      <c r="C133"/>
      <c r="D133"/>
      <c r="E133"/>
      <c r="F133"/>
      <c r="G133" s="51"/>
      <c r="H133" s="5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6.5" customHeight="1">
      <c r="A134"/>
      <c r="B134"/>
      <c r="C134"/>
      <c r="D134"/>
      <c r="E134"/>
      <c r="F134"/>
      <c r="G134" s="51"/>
      <c r="H134" s="5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6.5" customHeight="1">
      <c r="A135"/>
      <c r="B135"/>
      <c r="C135"/>
      <c r="D135"/>
      <c r="E135"/>
      <c r="F135"/>
      <c r="G135" s="51"/>
      <c r="H135" s="5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6.5" customHeight="1">
      <c r="A136"/>
      <c r="B136"/>
      <c r="C136"/>
      <c r="D136"/>
      <c r="E136"/>
      <c r="F136"/>
      <c r="G136" s="51"/>
      <c r="H136" s="5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6.5" customHeight="1">
      <c r="A137"/>
      <c r="B137"/>
      <c r="C137"/>
      <c r="D137"/>
      <c r="E137"/>
      <c r="F137"/>
      <c r="G137" s="51"/>
      <c r="H137" s="5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6.5" customHeight="1">
      <c r="A138"/>
      <c r="B138"/>
      <c r="C138"/>
      <c r="D138"/>
      <c r="E138"/>
      <c r="F138"/>
      <c r="G138" s="51"/>
      <c r="H138" s="5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6.5" customHeight="1">
      <c r="A139"/>
      <c r="B139"/>
      <c r="C139"/>
      <c r="D139"/>
      <c r="E139"/>
      <c r="F139"/>
      <c r="G139" s="51"/>
      <c r="H139" s="5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6.5" customHeight="1">
      <c r="A140"/>
      <c r="B140"/>
      <c r="C140"/>
      <c r="D140"/>
      <c r="E140"/>
      <c r="F140"/>
      <c r="G140" s="51"/>
      <c r="H140" s="5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6.5" customHeight="1">
      <c r="A141"/>
      <c r="B141"/>
      <c r="C141"/>
      <c r="D141"/>
      <c r="E141"/>
      <c r="F141"/>
      <c r="G141" s="51"/>
      <c r="H141" s="50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6.5" customHeight="1">
      <c r="A142"/>
      <c r="B142"/>
      <c r="C142"/>
      <c r="D142"/>
      <c r="E142"/>
      <c r="F142"/>
      <c r="G142" s="51"/>
      <c r="H142" s="50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6.5" customHeight="1">
      <c r="A143"/>
      <c r="B143"/>
      <c r="C143"/>
      <c r="D143"/>
      <c r="E143"/>
      <c r="F143"/>
      <c r="G143" s="51"/>
      <c r="H143" s="5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/>
      <c r="B144"/>
      <c r="C144"/>
      <c r="D144"/>
      <c r="E144"/>
      <c r="F144"/>
      <c r="G144" s="51"/>
      <c r="H144" s="50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6.5" customHeight="1">
      <c r="A145"/>
      <c r="B145"/>
      <c r="C145"/>
      <c r="D145"/>
      <c r="E145"/>
      <c r="F145"/>
      <c r="G145" s="51"/>
      <c r="H145" s="50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6.5" customHeight="1">
      <c r="A146"/>
      <c r="B146"/>
      <c r="C146"/>
      <c r="D146"/>
      <c r="E146"/>
      <c r="F146"/>
      <c r="G146" s="51"/>
      <c r="H146" s="5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6.5" customHeight="1">
      <c r="A147"/>
      <c r="B147"/>
      <c r="C147"/>
      <c r="D147"/>
      <c r="E147"/>
      <c r="F147"/>
      <c r="G147" s="51"/>
      <c r="H147" s="5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6.5" customHeight="1">
      <c r="A148"/>
      <c r="B148"/>
      <c r="C148"/>
      <c r="D148"/>
      <c r="E148"/>
      <c r="F148"/>
      <c r="G148" s="51"/>
      <c r="H148" s="5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 customHeight="1">
      <c r="A149"/>
      <c r="B149"/>
      <c r="C149"/>
      <c r="D149"/>
      <c r="E149"/>
      <c r="F149"/>
      <c r="G149" s="51"/>
      <c r="H149" s="5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6.5" customHeight="1">
      <c r="A150"/>
      <c r="B150"/>
      <c r="C150"/>
      <c r="D150"/>
      <c r="E150"/>
      <c r="F150"/>
      <c r="G150" s="51"/>
      <c r="H150" s="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6.5" customHeight="1">
      <c r="A151"/>
      <c r="B151"/>
      <c r="C151"/>
      <c r="D151"/>
      <c r="E151"/>
      <c r="F151"/>
      <c r="G151" s="51"/>
      <c r="H151" s="5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6.5" customHeight="1">
      <c r="A152"/>
      <c r="B152"/>
      <c r="C152"/>
      <c r="D152"/>
      <c r="E152"/>
      <c r="F152"/>
      <c r="G152" s="51"/>
      <c r="H152" s="5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6.5" customHeight="1">
      <c r="A153"/>
      <c r="B153"/>
      <c r="C153"/>
      <c r="D153"/>
      <c r="E153"/>
      <c r="F153"/>
      <c r="G153" s="51"/>
      <c r="H153" s="5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6.5" customHeight="1">
      <c r="A154"/>
      <c r="B154"/>
      <c r="C154"/>
      <c r="D154"/>
      <c r="E154"/>
      <c r="F154"/>
      <c r="G154" s="51"/>
      <c r="H154" s="50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6.5" customHeight="1">
      <c r="A155"/>
      <c r="B155"/>
      <c r="C155"/>
      <c r="D155"/>
      <c r="E155"/>
      <c r="F155"/>
      <c r="G155" s="51"/>
      <c r="H155" s="5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6.5" customHeight="1">
      <c r="A156"/>
      <c r="B156"/>
      <c r="C156"/>
      <c r="D156"/>
      <c r="E156"/>
      <c r="F156"/>
      <c r="G156" s="51"/>
      <c r="H156" s="5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6.5" customHeight="1">
      <c r="A157"/>
      <c r="B157"/>
      <c r="C157"/>
      <c r="D157"/>
      <c r="E157"/>
      <c r="F157"/>
      <c r="G157" s="51"/>
      <c r="H157" s="50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6.5" customHeight="1">
      <c r="A158"/>
      <c r="B158"/>
      <c r="C158"/>
      <c r="D158"/>
      <c r="E158"/>
      <c r="F158"/>
      <c r="G158" s="51"/>
      <c r="H158" s="50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/>
      <c r="B159"/>
      <c r="C159"/>
      <c r="D159"/>
      <c r="E159"/>
      <c r="F159"/>
      <c r="G159" s="51"/>
      <c r="H159" s="50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</sheetData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23:B23"/>
    <mergeCell ref="C23:D23"/>
  </mergeCells>
  <conditionalFormatting sqref="C13:F13 C15:D22 C24:D24 C26:F33 E15:F24">
    <cfRule type="expression" priority="1" dxfId="0" stopIfTrue="1">
      <formula>($G13="K2")</formula>
    </cfRule>
    <cfRule type="expression" priority="2" dxfId="0" stopIfTrue="1">
      <formula>($G13="M0")</formula>
    </cfRule>
    <cfRule type="expression" priority="3" dxfId="0" stopIfTrue="1">
      <formula>($G13="M3")</formula>
    </cfRule>
  </conditionalFormatting>
  <printOptions/>
  <pageMargins left="0.19652777777777777" right="0.19652777777777777" top="0.3541666666666667" bottom="0.7875" header="0.3541666666666667" footer="0.7875"/>
  <pageSetup horizontalDpi="300" verticalDpi="300" orientation="portrait" paperSize="9" scale="80"/>
  <headerFooter alignWithMargins="0">
    <oddHeader>&amp;R strona &amp;P z &amp;N</oddHeader>
    <oddFooter>&amp;LSporządził Olejarczyk Władysław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A10">
      <selection activeCell="E29" sqref="E29"/>
    </sheetView>
  </sheetViews>
  <sheetFormatPr defaultColWidth="9.00390625" defaultRowHeight="16.5" customHeight="1"/>
  <cols>
    <col min="1" max="1" width="9.375" style="1" customWidth="1"/>
    <col min="2" max="2" width="6.875" style="1" customWidth="1"/>
    <col min="3" max="3" width="16.75390625" style="2" customWidth="1"/>
    <col min="4" max="4" width="22.00390625" style="2" customWidth="1"/>
    <col min="5" max="5" width="38.375" style="3" customWidth="1"/>
    <col min="6" max="6" width="8.00390625" style="4" customWidth="1"/>
    <col min="7" max="7" width="9.00390625" style="54" customWidth="1"/>
    <col min="8" max="8" width="10.875" style="32" customWidth="1"/>
    <col min="9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386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387</v>
      </c>
      <c r="D10" s="14"/>
      <c r="E10" s="20" t="s">
        <v>312</v>
      </c>
      <c r="F10" s="18">
        <v>53.06</v>
      </c>
    </row>
    <row r="11" spans="1:6" ht="16.5" customHeight="1">
      <c r="A11" s="20" t="s">
        <v>9</v>
      </c>
      <c r="B11" s="20"/>
      <c r="C11" s="14" t="s">
        <v>10</v>
      </c>
      <c r="D11" s="14"/>
      <c r="E11" s="20" t="s">
        <v>363</v>
      </c>
      <c r="F11" s="10">
        <f>53.06/(TIMEVALUE("1:19:08")*24)</f>
        <v>40.230834035383324</v>
      </c>
    </row>
    <row r="12" spans="2:7" ht="16.5" customHeight="1">
      <c r="B12" s="22"/>
      <c r="C12" s="9"/>
      <c r="D12" s="9"/>
      <c r="E12" s="4"/>
      <c r="F12" s="23"/>
      <c r="G12" s="35"/>
    </row>
    <row r="13" spans="1:8" s="25" customFormat="1" ht="16.5" customHeight="1">
      <c r="A13" s="1" t="s">
        <v>364</v>
      </c>
      <c r="B13" s="22" t="s">
        <v>13</v>
      </c>
      <c r="C13" s="9" t="s">
        <v>14</v>
      </c>
      <c r="D13" s="9" t="s">
        <v>15</v>
      </c>
      <c r="E13" s="4" t="s">
        <v>16</v>
      </c>
      <c r="F13" s="23" t="s">
        <v>17</v>
      </c>
      <c r="G13" s="35" t="s">
        <v>365</v>
      </c>
      <c r="H13" s="32" t="s">
        <v>366</v>
      </c>
    </row>
    <row r="14" spans="1:8" s="25" customFormat="1" ht="16.5" customHeight="1">
      <c r="A14" s="1"/>
      <c r="B14" s="22"/>
      <c r="C14" s="9"/>
      <c r="D14" s="9"/>
      <c r="E14" s="4"/>
      <c r="F14" s="23"/>
      <c r="G14" s="35"/>
      <c r="H14" s="53"/>
    </row>
    <row r="15" spans="1:8" ht="16.5" customHeight="1">
      <c r="A15" s="43">
        <f aca="true" t="shared" si="0" ref="A15:A20">A14+1</f>
        <v>1</v>
      </c>
      <c r="B15" s="44">
        <v>38</v>
      </c>
      <c r="C15" s="45" t="s">
        <v>226</v>
      </c>
      <c r="D15" s="45" t="s">
        <v>227</v>
      </c>
      <c r="E15" s="45" t="s">
        <v>75</v>
      </c>
      <c r="F15" s="46" t="s">
        <v>220</v>
      </c>
      <c r="G15" s="55">
        <v>0.054953703703703706</v>
      </c>
      <c r="H15" s="37"/>
    </row>
    <row r="16" spans="1:8" ht="16.5" customHeight="1">
      <c r="A16" s="1">
        <f t="shared" si="0"/>
        <v>2</v>
      </c>
      <c r="B16" s="31">
        <v>47</v>
      </c>
      <c r="C16" s="3" t="s">
        <v>228</v>
      </c>
      <c r="D16" s="3" t="s">
        <v>229</v>
      </c>
      <c r="E16" s="3" t="s">
        <v>230</v>
      </c>
      <c r="F16" s="4" t="s">
        <v>220</v>
      </c>
      <c r="G16" s="56">
        <v>0.0575462962962963</v>
      </c>
      <c r="H16" s="37">
        <f>(G16-$G$15)</f>
        <v>0.002592592592592591</v>
      </c>
    </row>
    <row r="17" spans="1:8" ht="16.5" customHeight="1">
      <c r="A17" s="1">
        <f>A16+1</f>
        <v>3</v>
      </c>
      <c r="B17" s="1">
        <v>200</v>
      </c>
      <c r="C17" s="3" t="s">
        <v>242</v>
      </c>
      <c r="D17" s="3" t="s">
        <v>243</v>
      </c>
      <c r="E17" s="3" t="s">
        <v>244</v>
      </c>
      <c r="F17" s="4" t="s">
        <v>220</v>
      </c>
      <c r="G17" s="56">
        <v>0.05760416666666667</v>
      </c>
      <c r="H17" s="37">
        <f>(G17-$G$15)</f>
        <v>0.0026504629629629656</v>
      </c>
    </row>
    <row r="18" spans="1:8" ht="16.5" customHeight="1">
      <c r="A18" s="1">
        <f t="shared" si="0"/>
        <v>4</v>
      </c>
      <c r="B18" s="1">
        <v>20</v>
      </c>
      <c r="C18" s="3" t="s">
        <v>221</v>
      </c>
      <c r="D18" s="3" t="s">
        <v>222</v>
      </c>
      <c r="E18" s="3" t="s">
        <v>223</v>
      </c>
      <c r="F18" s="4" t="s">
        <v>220</v>
      </c>
      <c r="G18" s="56">
        <v>0.05760416666666667</v>
      </c>
      <c r="H18" s="37">
        <f>(G18-$G$15)</f>
        <v>0.0026504629629629656</v>
      </c>
    </row>
    <row r="19" spans="1:8" ht="16.5" customHeight="1">
      <c r="A19" s="1">
        <f t="shared" si="0"/>
        <v>5</v>
      </c>
      <c r="B19" s="31">
        <v>74</v>
      </c>
      <c r="C19" s="3" t="s">
        <v>236</v>
      </c>
      <c r="D19" s="3" t="s">
        <v>237</v>
      </c>
      <c r="E19" s="3" t="s">
        <v>238</v>
      </c>
      <c r="F19" s="4" t="s">
        <v>220</v>
      </c>
      <c r="G19" s="56">
        <v>0.06068287037037037</v>
      </c>
      <c r="H19" s="37">
        <f>(G19-$G$15)</f>
        <v>0.005729166666666667</v>
      </c>
    </row>
    <row r="20" spans="1:8" s="30" customFormat="1" ht="16.5" customHeight="1">
      <c r="A20" s="1">
        <f t="shared" si="0"/>
        <v>6</v>
      </c>
      <c r="B20" s="39">
        <v>33</v>
      </c>
      <c r="C20" s="3" t="s">
        <v>224</v>
      </c>
      <c r="D20" s="3" t="s">
        <v>225</v>
      </c>
      <c r="E20" s="3" t="s">
        <v>75</v>
      </c>
      <c r="F20" s="4" t="s">
        <v>220</v>
      </c>
      <c r="G20" s="56">
        <v>0.06244212962962963</v>
      </c>
      <c r="H20" s="37">
        <f>(G20-$G$15)</f>
        <v>0.007488425925925926</v>
      </c>
    </row>
    <row r="21" spans="1:8" s="30" customFormat="1" ht="16.5" customHeight="1">
      <c r="A21" s="1"/>
      <c r="B21" s="39"/>
      <c r="C21" s="3"/>
      <c r="D21" s="3"/>
      <c r="E21" s="3"/>
      <c r="F21" s="4"/>
      <c r="G21" s="56"/>
      <c r="H21" s="32"/>
    </row>
    <row r="22" spans="1:8" s="30" customFormat="1" ht="16.5" customHeight="1">
      <c r="A22" s="20" t="s">
        <v>6</v>
      </c>
      <c r="B22" s="20"/>
      <c r="C22" s="14" t="s">
        <v>388</v>
      </c>
      <c r="D22" s="14"/>
      <c r="E22" s="3"/>
      <c r="F22" s="4"/>
      <c r="G22" s="56"/>
      <c r="H22" s="32"/>
    </row>
    <row r="23" spans="1:8" s="30" customFormat="1" ht="16.5" customHeight="1">
      <c r="A23" s="1"/>
      <c r="B23" s="1"/>
      <c r="C23" s="3"/>
      <c r="D23" s="3"/>
      <c r="E23" s="3"/>
      <c r="F23" s="4"/>
      <c r="G23" s="56"/>
      <c r="H23" s="32"/>
    </row>
    <row r="24" spans="1:8" s="30" customFormat="1" ht="16.5" customHeight="1">
      <c r="A24" s="1" t="s">
        <v>364</v>
      </c>
      <c r="B24" s="22" t="s">
        <v>13</v>
      </c>
      <c r="C24" s="9" t="s">
        <v>14</v>
      </c>
      <c r="D24" s="9" t="s">
        <v>15</v>
      </c>
      <c r="E24" s="4" t="s">
        <v>16</v>
      </c>
      <c r="F24" s="23" t="s">
        <v>17</v>
      </c>
      <c r="G24" s="35" t="s">
        <v>365</v>
      </c>
      <c r="H24" s="32" t="s">
        <v>366</v>
      </c>
    </row>
    <row r="25" spans="1:8" s="30" customFormat="1" ht="16.5" customHeight="1">
      <c r="A25" s="1"/>
      <c r="B25" s="39"/>
      <c r="C25" s="3"/>
      <c r="D25" s="3"/>
      <c r="E25" s="3"/>
      <c r="F25" s="4"/>
      <c r="G25" s="56"/>
      <c r="H25" s="53"/>
    </row>
    <row r="26" spans="1:8" ht="16.5" customHeight="1">
      <c r="A26" s="1">
        <v>1</v>
      </c>
      <c r="B26" s="48">
        <v>25</v>
      </c>
      <c r="C26" s="3" t="s">
        <v>258</v>
      </c>
      <c r="D26" s="3" t="s">
        <v>259</v>
      </c>
      <c r="E26" s="3" t="s">
        <v>260</v>
      </c>
      <c r="F26" s="4" t="s">
        <v>248</v>
      </c>
      <c r="G26" s="56">
        <v>0.054953703703703706</v>
      </c>
      <c r="H26" s="37"/>
    </row>
    <row r="27" spans="1:8" ht="16.5" customHeight="1">
      <c r="A27" s="1">
        <f aca="true" t="shared" si="1" ref="A27:A33">A26+1</f>
        <v>2</v>
      </c>
      <c r="B27" s="48">
        <v>21</v>
      </c>
      <c r="C27" s="3" t="s">
        <v>255</v>
      </c>
      <c r="D27" s="3" t="s">
        <v>256</v>
      </c>
      <c r="E27" s="3" t="s">
        <v>257</v>
      </c>
      <c r="F27" s="4" t="s">
        <v>248</v>
      </c>
      <c r="G27" s="56">
        <v>0.054953703703703706</v>
      </c>
      <c r="H27" s="37">
        <f aca="true" t="shared" si="2" ref="H27:H32">(G27-$G$26)</f>
        <v>0</v>
      </c>
    </row>
    <row r="28" spans="1:8" ht="16.5" customHeight="1">
      <c r="A28" s="1">
        <f t="shared" si="1"/>
        <v>3</v>
      </c>
      <c r="B28" s="1">
        <v>1</v>
      </c>
      <c r="C28" s="3" t="s">
        <v>245</v>
      </c>
      <c r="D28" s="3" t="s">
        <v>246</v>
      </c>
      <c r="E28" s="3" t="s">
        <v>247</v>
      </c>
      <c r="F28" s="4" t="s">
        <v>248</v>
      </c>
      <c r="G28" s="56">
        <v>0.05760416666666667</v>
      </c>
      <c r="H28" s="37">
        <f t="shared" si="2"/>
        <v>0.0026504629629629656</v>
      </c>
    </row>
    <row r="29" spans="1:8" ht="16.5" customHeight="1">
      <c r="A29" s="1">
        <f t="shared" si="1"/>
        <v>4</v>
      </c>
      <c r="B29" s="48">
        <v>48</v>
      </c>
      <c r="C29" s="3" t="s">
        <v>261</v>
      </c>
      <c r="D29" s="3" t="s">
        <v>262</v>
      </c>
      <c r="E29" s="3" t="s">
        <v>263</v>
      </c>
      <c r="F29" s="4" t="s">
        <v>248</v>
      </c>
      <c r="G29" s="56">
        <v>0.05760416666666667</v>
      </c>
      <c r="H29" s="37">
        <f t="shared" si="2"/>
        <v>0.0026504629629629656</v>
      </c>
    </row>
    <row r="30" spans="1:8" ht="16.5" customHeight="1">
      <c r="A30" s="1">
        <f t="shared" si="1"/>
        <v>5</v>
      </c>
      <c r="B30" s="48">
        <v>18</v>
      </c>
      <c r="C30" s="3" t="s">
        <v>252</v>
      </c>
      <c r="D30" s="3" t="s">
        <v>253</v>
      </c>
      <c r="E30" s="3" t="s">
        <v>254</v>
      </c>
      <c r="F30" s="4" t="s">
        <v>248</v>
      </c>
      <c r="G30" s="56">
        <v>0.05760416666666667</v>
      </c>
      <c r="H30" s="37">
        <f t="shared" si="2"/>
        <v>0.0026504629629629656</v>
      </c>
    </row>
    <row r="31" spans="1:8" ht="16.5" customHeight="1">
      <c r="A31" s="1">
        <f t="shared" si="1"/>
        <v>6</v>
      </c>
      <c r="B31" s="48">
        <v>54</v>
      </c>
      <c r="C31" s="3" t="s">
        <v>264</v>
      </c>
      <c r="D31" s="3" t="s">
        <v>265</v>
      </c>
      <c r="E31" s="3" t="s">
        <v>263</v>
      </c>
      <c r="F31" s="4" t="s">
        <v>248</v>
      </c>
      <c r="G31" s="56">
        <v>0.05760416666666667</v>
      </c>
      <c r="H31" s="37">
        <f t="shared" si="2"/>
        <v>0.0026504629629629656</v>
      </c>
    </row>
    <row r="32" spans="1:8" s="29" customFormat="1" ht="16.5" customHeight="1">
      <c r="A32" s="1">
        <f t="shared" si="1"/>
        <v>7</v>
      </c>
      <c r="B32" s="48">
        <v>14</v>
      </c>
      <c r="C32" s="3" t="s">
        <v>249</v>
      </c>
      <c r="D32" s="3" t="s">
        <v>250</v>
      </c>
      <c r="E32" s="3" t="s">
        <v>251</v>
      </c>
      <c r="F32" s="4" t="s">
        <v>248</v>
      </c>
      <c r="G32" s="56">
        <v>0.05760416666666667</v>
      </c>
      <c r="H32" s="37">
        <f t="shared" si="2"/>
        <v>0.0026504629629629656</v>
      </c>
    </row>
    <row r="33" spans="1:7" ht="16.5" customHeight="1">
      <c r="A33" s="1">
        <f t="shared" si="1"/>
        <v>8</v>
      </c>
      <c r="B33" s="39">
        <v>78</v>
      </c>
      <c r="C33" s="3" t="s">
        <v>266</v>
      </c>
      <c r="D33" s="3" t="s">
        <v>267</v>
      </c>
      <c r="E33" s="3" t="s">
        <v>5</v>
      </c>
      <c r="F33" s="4" t="s">
        <v>248</v>
      </c>
      <c r="G33" s="56" t="s">
        <v>377</v>
      </c>
    </row>
    <row r="34" spans="2:7" ht="16.5" customHeight="1">
      <c r="B34" s="39"/>
      <c r="C34" s="3"/>
      <c r="D34" s="3"/>
      <c r="G34" s="56"/>
    </row>
    <row r="35" spans="1:7" ht="16.5" customHeight="1">
      <c r="A35" s="20" t="s">
        <v>6</v>
      </c>
      <c r="B35" s="20"/>
      <c r="C35" s="14" t="s">
        <v>389</v>
      </c>
      <c r="D35" s="14"/>
      <c r="G35" s="56"/>
    </row>
    <row r="36" spans="2:7" ht="16.5" customHeight="1">
      <c r="B36" s="39"/>
      <c r="C36" s="3"/>
      <c r="D36" s="3"/>
      <c r="G36" s="56"/>
    </row>
    <row r="37" spans="1:8" ht="16.5" customHeight="1">
      <c r="A37" s="1" t="s">
        <v>364</v>
      </c>
      <c r="B37" s="22" t="s">
        <v>13</v>
      </c>
      <c r="C37" s="9" t="s">
        <v>14</v>
      </c>
      <c r="D37" s="9" t="s">
        <v>15</v>
      </c>
      <c r="E37" s="4" t="s">
        <v>16</v>
      </c>
      <c r="F37" s="23" t="s">
        <v>17</v>
      </c>
      <c r="G37" s="35" t="s">
        <v>365</v>
      </c>
      <c r="H37" s="32" t="s">
        <v>366</v>
      </c>
    </row>
    <row r="38" spans="2:8" ht="16.5" customHeight="1">
      <c r="B38" s="39"/>
      <c r="C38" s="3"/>
      <c r="D38" s="3"/>
      <c r="G38" s="56"/>
      <c r="H38" s="53"/>
    </row>
    <row r="39" spans="1:8" ht="16.5" customHeight="1">
      <c r="A39" s="1">
        <v>1</v>
      </c>
      <c r="B39" s="31">
        <v>26</v>
      </c>
      <c r="C39" s="3" t="s">
        <v>278</v>
      </c>
      <c r="D39" s="3" t="s">
        <v>279</v>
      </c>
      <c r="E39" s="3" t="s">
        <v>280</v>
      </c>
      <c r="F39" s="4" t="s">
        <v>271</v>
      </c>
      <c r="G39" s="56">
        <v>0.05760416666666667</v>
      </c>
      <c r="H39" s="37"/>
    </row>
    <row r="40" spans="1:8" ht="16.5" customHeight="1">
      <c r="A40" s="1">
        <f aca="true" t="shared" si="3" ref="A40:A47">A39+1</f>
        <v>2</v>
      </c>
      <c r="B40" s="31">
        <v>11</v>
      </c>
      <c r="C40" s="3" t="s">
        <v>272</v>
      </c>
      <c r="D40" s="3" t="s">
        <v>273</v>
      </c>
      <c r="E40" s="3" t="s">
        <v>390</v>
      </c>
      <c r="F40" s="4" t="s">
        <v>271</v>
      </c>
      <c r="G40" s="56">
        <v>0.05760416666666667</v>
      </c>
      <c r="H40" s="37">
        <f aca="true" t="shared" si="4" ref="H40:H47">(G40-$G$39)</f>
        <v>0</v>
      </c>
    </row>
    <row r="41" spans="1:8" s="29" customFormat="1" ht="16.5" customHeight="1">
      <c r="A41" s="1">
        <f t="shared" si="3"/>
        <v>3</v>
      </c>
      <c r="B41" s="31">
        <v>13</v>
      </c>
      <c r="C41" s="3" t="s">
        <v>275</v>
      </c>
      <c r="D41" s="3" t="s">
        <v>276</v>
      </c>
      <c r="E41" s="3" t="s">
        <v>277</v>
      </c>
      <c r="F41" s="4" t="s">
        <v>271</v>
      </c>
      <c r="G41" s="56">
        <v>0.05760416666666667</v>
      </c>
      <c r="H41" s="37">
        <f t="shared" si="4"/>
        <v>0</v>
      </c>
    </row>
    <row r="42" spans="1:8" ht="16.5" customHeight="1">
      <c r="A42" s="1">
        <f t="shared" si="3"/>
        <v>4</v>
      </c>
      <c r="B42" s="31">
        <v>42</v>
      </c>
      <c r="C42" s="3" t="s">
        <v>283</v>
      </c>
      <c r="D42" s="3" t="s">
        <v>284</v>
      </c>
      <c r="E42" s="3" t="s">
        <v>285</v>
      </c>
      <c r="F42" s="4" t="s">
        <v>271</v>
      </c>
      <c r="G42" s="56">
        <v>0.05760416666666667</v>
      </c>
      <c r="H42" s="37">
        <f t="shared" si="4"/>
        <v>0</v>
      </c>
    </row>
    <row r="43" spans="1:8" ht="16.5" customHeight="1">
      <c r="A43" s="1">
        <f t="shared" si="3"/>
        <v>5</v>
      </c>
      <c r="B43" s="31">
        <v>65</v>
      </c>
      <c r="C43" s="3" t="s">
        <v>286</v>
      </c>
      <c r="D43" s="3" t="s">
        <v>287</v>
      </c>
      <c r="E43" s="3" t="s">
        <v>288</v>
      </c>
      <c r="F43" s="4" t="s">
        <v>271</v>
      </c>
      <c r="G43" s="56">
        <v>0.05760416666666667</v>
      </c>
      <c r="H43" s="37">
        <f t="shared" si="4"/>
        <v>0</v>
      </c>
    </row>
    <row r="44" spans="1:8" ht="16.5" customHeight="1">
      <c r="A44" s="1">
        <f t="shared" si="3"/>
        <v>6</v>
      </c>
      <c r="B44" s="1">
        <v>3</v>
      </c>
      <c r="C44" s="3" t="s">
        <v>268</v>
      </c>
      <c r="D44" s="3" t="s">
        <v>269</v>
      </c>
      <c r="E44" s="3" t="s">
        <v>270</v>
      </c>
      <c r="F44" s="4" t="s">
        <v>271</v>
      </c>
      <c r="G44" s="56">
        <v>0.05760416666666667</v>
      </c>
      <c r="H44" s="37">
        <f t="shared" si="4"/>
        <v>0</v>
      </c>
    </row>
    <row r="45" spans="1:8" ht="16.5" customHeight="1">
      <c r="A45" s="1">
        <f t="shared" si="3"/>
        <v>7</v>
      </c>
      <c r="B45" s="31">
        <v>79</v>
      </c>
      <c r="C45" s="3" t="s">
        <v>291</v>
      </c>
      <c r="D45" s="3" t="s">
        <v>292</v>
      </c>
      <c r="E45" s="3" t="s">
        <v>293</v>
      </c>
      <c r="F45" s="4" t="s">
        <v>271</v>
      </c>
      <c r="G45" s="56">
        <v>0.05760416666666667</v>
      </c>
      <c r="H45" s="37">
        <f t="shared" si="4"/>
        <v>0</v>
      </c>
    </row>
    <row r="46" spans="1:8" ht="16.5" customHeight="1">
      <c r="A46" s="1">
        <f t="shared" si="3"/>
        <v>8</v>
      </c>
      <c r="B46" s="31">
        <v>66</v>
      </c>
      <c r="C46" s="3" t="s">
        <v>289</v>
      </c>
      <c r="D46" s="3" t="s">
        <v>290</v>
      </c>
      <c r="E46" s="3" t="s">
        <v>263</v>
      </c>
      <c r="F46" s="4" t="s">
        <v>271</v>
      </c>
      <c r="G46" s="56">
        <v>0.05760416666666667</v>
      </c>
      <c r="H46" s="37">
        <f t="shared" si="4"/>
        <v>0</v>
      </c>
    </row>
    <row r="47" spans="1:8" ht="16.5" customHeight="1">
      <c r="A47" s="1">
        <f t="shared" si="3"/>
        <v>9</v>
      </c>
      <c r="B47" s="31">
        <v>29</v>
      </c>
      <c r="C47" s="3" t="s">
        <v>281</v>
      </c>
      <c r="D47" s="3" t="s">
        <v>282</v>
      </c>
      <c r="E47" s="3" t="s">
        <v>20</v>
      </c>
      <c r="F47" s="4" t="s">
        <v>271</v>
      </c>
      <c r="G47" s="56">
        <v>0.058807870370370365</v>
      </c>
      <c r="H47" s="37">
        <f t="shared" si="4"/>
        <v>0.001203703703703693</v>
      </c>
    </row>
    <row r="48" spans="1:8" s="30" customFormat="1" ht="16.5" customHeight="1">
      <c r="A48" s="1"/>
      <c r="B48" s="1"/>
      <c r="C48" s="3"/>
      <c r="D48" s="3"/>
      <c r="E48" s="3"/>
      <c r="F48" s="4"/>
      <c r="G48" s="56"/>
      <c r="H48" s="38"/>
    </row>
    <row r="49" spans="3:7" ht="16.5" customHeight="1">
      <c r="C49" s="3"/>
      <c r="D49" s="3"/>
      <c r="G49" s="56"/>
    </row>
    <row r="50" spans="3:7" ht="16.5" customHeight="1">
      <c r="C50" s="3"/>
      <c r="D50" s="3"/>
      <c r="G50" s="56"/>
    </row>
    <row r="51" spans="2:7" ht="16.5" customHeight="1">
      <c r="B51"/>
      <c r="C51" s="33" t="s">
        <v>379</v>
      </c>
      <c r="D51" s="33"/>
      <c r="E51" s="33"/>
      <c r="F51"/>
      <c r="G51" s="56"/>
    </row>
    <row r="52" spans="2:7" ht="16.5" customHeight="1">
      <c r="B52"/>
      <c r="C52"/>
      <c r="D52"/>
      <c r="E52"/>
      <c r="F52"/>
      <c r="G52" s="56"/>
    </row>
    <row r="53" spans="3:7" ht="16.5" customHeight="1">
      <c r="C53" s="3"/>
      <c r="D53" s="3"/>
      <c r="G53" s="56"/>
    </row>
    <row r="54" spans="3:7" ht="16.5" customHeight="1">
      <c r="C54" s="3"/>
      <c r="D54" s="3"/>
      <c r="G54" s="56"/>
    </row>
    <row r="55" spans="2:7" ht="16.5" customHeight="1">
      <c r="B55"/>
      <c r="C55"/>
      <c r="D55"/>
      <c r="E55"/>
      <c r="F55"/>
      <c r="G55" s="56"/>
    </row>
    <row r="56" spans="2:7" ht="16.5" customHeight="1">
      <c r="B56"/>
      <c r="C56"/>
      <c r="D56"/>
      <c r="E56"/>
      <c r="F56"/>
      <c r="G56" s="56"/>
    </row>
    <row r="57" spans="3:256" ht="16.5" customHeight="1">
      <c r="C57" s="3"/>
      <c r="D57" s="3"/>
      <c r="G57" s="56"/>
      <c r="H57" s="50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3:256" ht="16.5" customHeight="1">
      <c r="C58" s="3"/>
      <c r="D58" s="3"/>
      <c r="G58" s="56"/>
      <c r="H58" s="50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3:256" ht="16.5" customHeight="1">
      <c r="C59" s="3"/>
      <c r="D59" s="3"/>
      <c r="G59" s="56"/>
      <c r="H59" s="5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3:256" ht="16.5" customHeight="1">
      <c r="C60" s="3"/>
      <c r="D60" s="3"/>
      <c r="G60" s="56"/>
      <c r="H60" s="5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16.5" customHeight="1">
      <c r="B61"/>
      <c r="C61"/>
      <c r="D61"/>
      <c r="E61"/>
      <c r="F61"/>
      <c r="G61" s="56"/>
      <c r="H61" s="5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16.5" customHeight="1">
      <c r="B62"/>
      <c r="C62"/>
      <c r="D62"/>
      <c r="E62"/>
      <c r="F62"/>
      <c r="G62" s="56"/>
      <c r="H62" s="5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6.5" customHeight="1">
      <c r="B63"/>
      <c r="C63"/>
      <c r="D63"/>
      <c r="E63"/>
      <c r="F63"/>
      <c r="G63" s="57"/>
      <c r="H63" s="5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6.5" customHeight="1">
      <c r="B64"/>
      <c r="C64"/>
      <c r="D64"/>
      <c r="E64"/>
      <c r="F64"/>
      <c r="G64" s="57"/>
      <c r="H64" s="5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6.5" customHeight="1">
      <c r="B65"/>
      <c r="C65"/>
      <c r="D65"/>
      <c r="E65"/>
      <c r="F65"/>
      <c r="G65" s="57"/>
      <c r="H65" s="5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ht="16.5" customHeight="1">
      <c r="B66"/>
      <c r="C66"/>
      <c r="D66"/>
      <c r="E66"/>
      <c r="F66"/>
      <c r="G66" s="57"/>
      <c r="H66" s="5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6.5" customHeight="1">
      <c r="B67"/>
      <c r="C67"/>
      <c r="D67"/>
      <c r="E67"/>
      <c r="F67"/>
      <c r="G67" s="57"/>
      <c r="H67" s="5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6.5" customHeight="1">
      <c r="B68"/>
      <c r="C68"/>
      <c r="D68"/>
      <c r="E68"/>
      <c r="F68"/>
      <c r="G68" s="57"/>
      <c r="H68" s="5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6.5" customHeight="1">
      <c r="B69"/>
      <c r="C69"/>
      <c r="D69"/>
      <c r="E69"/>
      <c r="F69"/>
      <c r="G69" s="57"/>
      <c r="H69" s="5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6.5" customHeight="1">
      <c r="B70"/>
      <c r="C70"/>
      <c r="D70"/>
      <c r="E70"/>
      <c r="F70"/>
      <c r="G70" s="57"/>
      <c r="H70" s="5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6.5" customHeight="1">
      <c r="B71"/>
      <c r="C71"/>
      <c r="D71"/>
      <c r="E71"/>
      <c r="F71"/>
      <c r="G71" s="57"/>
      <c r="H71" s="5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6.5" customHeight="1">
      <c r="B72"/>
      <c r="C72"/>
      <c r="D72"/>
      <c r="E72"/>
      <c r="F72"/>
      <c r="G72" s="57"/>
      <c r="H72" s="5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16.5" customHeight="1">
      <c r="B73"/>
      <c r="C73"/>
      <c r="D73"/>
      <c r="E73"/>
      <c r="F73"/>
      <c r="G73" s="57"/>
      <c r="H73" s="5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ht="16.5" customHeight="1">
      <c r="B74"/>
      <c r="C74"/>
      <c r="D74"/>
      <c r="E74"/>
      <c r="F74"/>
      <c r="G74" s="57"/>
      <c r="H74" s="5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6.5" customHeight="1">
      <c r="B75"/>
      <c r="C75"/>
      <c r="D75"/>
      <c r="E75"/>
      <c r="F75"/>
      <c r="G75" s="57"/>
      <c r="H75" s="5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ht="16.5" customHeight="1">
      <c r="B76"/>
      <c r="C76"/>
      <c r="D76"/>
      <c r="E76"/>
      <c r="F76"/>
      <c r="G76" s="57"/>
      <c r="H76" s="5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16.5" customHeight="1">
      <c r="B77"/>
      <c r="C77"/>
      <c r="D77"/>
      <c r="E77"/>
      <c r="F77"/>
      <c r="G77" s="57"/>
      <c r="H77" s="5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ht="16.5" customHeight="1">
      <c r="B78"/>
      <c r="C78"/>
      <c r="D78"/>
      <c r="E78"/>
      <c r="F78"/>
      <c r="G78" s="57"/>
      <c r="H78" s="5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16.5" customHeight="1">
      <c r="B79"/>
      <c r="C79"/>
      <c r="D79"/>
      <c r="E79"/>
      <c r="F79"/>
      <c r="G79" s="57"/>
      <c r="H79" s="5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ht="16.5" customHeight="1">
      <c r="B80"/>
      <c r="C80"/>
      <c r="D80"/>
      <c r="E80"/>
      <c r="F80"/>
      <c r="G80" s="57"/>
      <c r="H80" s="5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6.5" customHeight="1">
      <c r="B81"/>
      <c r="C81"/>
      <c r="D81"/>
      <c r="E81"/>
      <c r="F81"/>
      <c r="G81" s="57"/>
      <c r="H81" s="5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6.5" customHeight="1">
      <c r="B82"/>
      <c r="C82"/>
      <c r="D82"/>
      <c r="E82"/>
      <c r="F82"/>
      <c r="G82" s="57"/>
      <c r="H82" s="5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16.5" customHeight="1">
      <c r="B83"/>
      <c r="C83"/>
      <c r="D83"/>
      <c r="E83"/>
      <c r="F83"/>
      <c r="G83" s="57"/>
      <c r="H83" s="5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16.5" customHeight="1">
      <c r="B84"/>
      <c r="C84"/>
      <c r="D84"/>
      <c r="E84"/>
      <c r="F84"/>
      <c r="G84" s="57"/>
      <c r="H84" s="5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6.5" customHeight="1">
      <c r="B85"/>
      <c r="C85"/>
      <c r="D85"/>
      <c r="E85"/>
      <c r="F85"/>
      <c r="G85" s="57"/>
      <c r="H85" s="5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6.5" customHeight="1">
      <c r="B86"/>
      <c r="C86"/>
      <c r="D86"/>
      <c r="E86"/>
      <c r="F86"/>
      <c r="G86" s="57"/>
      <c r="H86" s="5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6.5" customHeight="1">
      <c r="B87"/>
      <c r="C87"/>
      <c r="D87"/>
      <c r="E87"/>
      <c r="F87"/>
      <c r="G87" s="57"/>
      <c r="H87" s="5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ht="16.5" customHeight="1">
      <c r="B88"/>
      <c r="C88"/>
      <c r="D88"/>
      <c r="E88"/>
      <c r="F88"/>
      <c r="G88" s="57"/>
      <c r="H88" s="5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6.5" customHeight="1">
      <c r="B89"/>
      <c r="C89"/>
      <c r="D89"/>
      <c r="E89"/>
      <c r="F89"/>
      <c r="G89" s="57"/>
      <c r="H89" s="5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6.5" customHeight="1">
      <c r="B90"/>
      <c r="C90"/>
      <c r="D90"/>
      <c r="E90"/>
      <c r="F90"/>
      <c r="G90" s="57"/>
      <c r="H90" s="5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6.5" customHeight="1">
      <c r="B91"/>
      <c r="C91"/>
      <c r="D91"/>
      <c r="E91"/>
      <c r="F91"/>
      <c r="G91" s="57"/>
      <c r="H91" s="5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6.5" customHeight="1">
      <c r="B92"/>
      <c r="C92"/>
      <c r="D92"/>
      <c r="E92"/>
      <c r="F92"/>
      <c r="G92" s="57"/>
      <c r="H92" s="5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6.5" customHeight="1">
      <c r="B93"/>
      <c r="C93"/>
      <c r="D93"/>
      <c r="E93"/>
      <c r="F93"/>
      <c r="G93" s="57"/>
      <c r="H93" s="5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6.5" customHeight="1">
      <c r="B94"/>
      <c r="C94"/>
      <c r="D94"/>
      <c r="E94"/>
      <c r="F94"/>
      <c r="G94" s="57"/>
      <c r="H94" s="5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6.5" customHeight="1">
      <c r="B95"/>
      <c r="C95"/>
      <c r="D95"/>
      <c r="E95"/>
      <c r="F95"/>
      <c r="G95" s="57"/>
      <c r="H95" s="5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6.5" customHeight="1">
      <c r="B96"/>
      <c r="C96"/>
      <c r="D96"/>
      <c r="E96"/>
      <c r="F96"/>
      <c r="G96" s="57"/>
      <c r="H96" s="5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6.5" customHeight="1">
      <c r="B97"/>
      <c r="C97"/>
      <c r="D97"/>
      <c r="E97"/>
      <c r="F97"/>
      <c r="G97" s="57"/>
      <c r="H97" s="5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6.5" customHeight="1">
      <c r="B98"/>
      <c r="C98"/>
      <c r="D98"/>
      <c r="E98"/>
      <c r="F98"/>
      <c r="G98" s="57"/>
      <c r="H98" s="5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6.5" customHeight="1">
      <c r="B99"/>
      <c r="C99"/>
      <c r="D99"/>
      <c r="E99"/>
      <c r="F99"/>
      <c r="G99" s="57"/>
      <c r="H99" s="5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6.5" customHeight="1">
      <c r="B100"/>
      <c r="C100"/>
      <c r="D100"/>
      <c r="E100"/>
      <c r="F100"/>
      <c r="G100" s="57"/>
      <c r="H100" s="5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6.5" customHeight="1">
      <c r="B101"/>
      <c r="C101"/>
      <c r="D101"/>
      <c r="E101"/>
      <c r="F101"/>
      <c r="G101" s="57"/>
      <c r="H101" s="5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6.5" customHeight="1">
      <c r="B102"/>
      <c r="C102"/>
      <c r="D102"/>
      <c r="E102"/>
      <c r="F102"/>
      <c r="G102" s="57"/>
      <c r="H102" s="5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6.5" customHeight="1">
      <c r="B103"/>
      <c r="C103"/>
      <c r="D103"/>
      <c r="E103"/>
      <c r="F103"/>
      <c r="G103" s="57"/>
      <c r="H103" s="5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6.5" customHeight="1">
      <c r="B104"/>
      <c r="C104"/>
      <c r="D104"/>
      <c r="E104"/>
      <c r="F104"/>
      <c r="G104" s="57"/>
      <c r="H104" s="5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6.5" customHeight="1">
      <c r="B105"/>
      <c r="C105"/>
      <c r="D105"/>
      <c r="E105"/>
      <c r="F105"/>
      <c r="G105" s="57"/>
      <c r="H105" s="5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6.5" customHeight="1">
      <c r="B106"/>
      <c r="C106"/>
      <c r="D106"/>
      <c r="E106"/>
      <c r="F106"/>
      <c r="G106" s="57"/>
      <c r="H106" s="5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6.5" customHeight="1">
      <c r="B107"/>
      <c r="C107"/>
      <c r="D107"/>
      <c r="E107"/>
      <c r="F107"/>
      <c r="G107" s="57"/>
      <c r="H107" s="5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6.5" customHeight="1">
      <c r="B108"/>
      <c r="C108"/>
      <c r="D108"/>
      <c r="E108"/>
      <c r="F108"/>
      <c r="G108" s="57"/>
      <c r="H108" s="5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6.5" customHeight="1">
      <c r="B109"/>
      <c r="C109"/>
      <c r="D109"/>
      <c r="E109"/>
      <c r="F109"/>
      <c r="G109" s="57"/>
      <c r="H109" s="5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6.5" customHeight="1">
      <c r="B110"/>
      <c r="C110"/>
      <c r="D110"/>
      <c r="E110"/>
      <c r="F110"/>
      <c r="G110" s="57"/>
      <c r="H110" s="5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6.5" customHeight="1">
      <c r="B111"/>
      <c r="C111"/>
      <c r="D111"/>
      <c r="E111"/>
      <c r="F111"/>
      <c r="G111" s="57"/>
      <c r="H111" s="5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6.5" customHeight="1">
      <c r="B112"/>
      <c r="C112"/>
      <c r="D112"/>
      <c r="E112"/>
      <c r="F112"/>
      <c r="G112" s="57"/>
      <c r="H112" s="5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6.5" customHeight="1">
      <c r="B113"/>
      <c r="C113"/>
      <c r="D113"/>
      <c r="E113"/>
      <c r="F113"/>
      <c r="G113" s="57"/>
      <c r="H113" s="5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6.5" customHeight="1">
      <c r="B114"/>
      <c r="C114"/>
      <c r="D114"/>
      <c r="E114"/>
      <c r="F114"/>
      <c r="G114" s="57"/>
      <c r="H114" s="5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6.5" customHeight="1">
      <c r="B115"/>
      <c r="C115"/>
      <c r="D115"/>
      <c r="E115"/>
      <c r="F115"/>
      <c r="G115" s="57"/>
      <c r="H115" s="5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6.5" customHeight="1">
      <c r="B116"/>
      <c r="C116"/>
      <c r="D116"/>
      <c r="E116"/>
      <c r="F116"/>
      <c r="G116" s="57"/>
      <c r="H116" s="5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6.5" customHeight="1">
      <c r="B117"/>
      <c r="C117"/>
      <c r="D117"/>
      <c r="E117"/>
      <c r="F117"/>
      <c r="G117" s="57"/>
      <c r="H117" s="5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6.5" customHeight="1">
      <c r="B118"/>
      <c r="C118"/>
      <c r="D118"/>
      <c r="E118"/>
      <c r="F118"/>
      <c r="G118" s="57"/>
      <c r="H118" s="5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6.5" customHeight="1">
      <c r="B119"/>
      <c r="C119"/>
      <c r="D119"/>
      <c r="E119"/>
      <c r="F119"/>
      <c r="G119" s="57"/>
      <c r="H119" s="5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6.5" customHeight="1">
      <c r="A120"/>
      <c r="B120"/>
      <c r="C120"/>
      <c r="D120"/>
      <c r="E120"/>
      <c r="F120"/>
      <c r="G120" s="57"/>
      <c r="H120" s="5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6.5" customHeight="1">
      <c r="A121"/>
      <c r="B121"/>
      <c r="C121"/>
      <c r="D121"/>
      <c r="E121"/>
      <c r="F121"/>
      <c r="G121" s="57"/>
      <c r="H121" s="5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6.5" customHeight="1">
      <c r="A122"/>
      <c r="B122"/>
      <c r="C122"/>
      <c r="D122"/>
      <c r="E122"/>
      <c r="F122"/>
      <c r="G122" s="57"/>
      <c r="H122" s="5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6.5" customHeight="1">
      <c r="A123"/>
      <c r="B123"/>
      <c r="C123"/>
      <c r="D123"/>
      <c r="E123"/>
      <c r="F123"/>
      <c r="G123" s="57"/>
      <c r="H123" s="5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6.5" customHeight="1">
      <c r="A124"/>
      <c r="B124"/>
      <c r="C124"/>
      <c r="D124"/>
      <c r="E124"/>
      <c r="F124"/>
      <c r="G124" s="57"/>
      <c r="H124" s="5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6.5" customHeight="1">
      <c r="A125"/>
      <c r="B125"/>
      <c r="C125"/>
      <c r="D125"/>
      <c r="E125"/>
      <c r="F125"/>
      <c r="G125" s="57"/>
      <c r="H125" s="5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6.5" customHeight="1">
      <c r="A126"/>
      <c r="B126"/>
      <c r="C126"/>
      <c r="D126"/>
      <c r="E126"/>
      <c r="F126"/>
      <c r="G126" s="57"/>
      <c r="H126" s="5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6.5" customHeight="1">
      <c r="A127"/>
      <c r="B127"/>
      <c r="C127"/>
      <c r="D127"/>
      <c r="E127"/>
      <c r="F127"/>
      <c r="G127" s="57"/>
      <c r="H127" s="5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6.5" customHeight="1">
      <c r="A128"/>
      <c r="B128"/>
      <c r="C128"/>
      <c r="D128"/>
      <c r="E128"/>
      <c r="F128"/>
      <c r="G128" s="57"/>
      <c r="H128" s="5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6.5" customHeight="1">
      <c r="A129"/>
      <c r="B129"/>
      <c r="C129"/>
      <c r="D129"/>
      <c r="E129"/>
      <c r="F129"/>
      <c r="G129" s="57"/>
      <c r="H129" s="5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6.5" customHeight="1">
      <c r="A130"/>
      <c r="B130"/>
      <c r="C130"/>
      <c r="D130"/>
      <c r="E130"/>
      <c r="F130"/>
      <c r="G130" s="57"/>
      <c r="H130" s="5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6.5" customHeight="1">
      <c r="A131"/>
      <c r="B131"/>
      <c r="C131"/>
      <c r="D131"/>
      <c r="E131"/>
      <c r="F131"/>
      <c r="G131" s="57"/>
      <c r="H131" s="5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6.5" customHeight="1">
      <c r="A132"/>
      <c r="B132"/>
      <c r="C132"/>
      <c r="D132"/>
      <c r="E132"/>
      <c r="F132"/>
      <c r="G132" s="57"/>
      <c r="H132" s="5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6.5" customHeight="1">
      <c r="A133"/>
      <c r="B133"/>
      <c r="C133"/>
      <c r="D133"/>
      <c r="E133"/>
      <c r="F133"/>
      <c r="G133" s="57"/>
      <c r="H133" s="5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6.5" customHeight="1">
      <c r="A134"/>
      <c r="B134"/>
      <c r="C134"/>
      <c r="D134"/>
      <c r="E134"/>
      <c r="F134"/>
      <c r="G134" s="57"/>
      <c r="H134" s="5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6.5" customHeight="1">
      <c r="A135"/>
      <c r="B135"/>
      <c r="C135"/>
      <c r="D135"/>
      <c r="E135"/>
      <c r="F135"/>
      <c r="G135" s="57"/>
      <c r="H135" s="5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6.5" customHeight="1">
      <c r="A136"/>
      <c r="B136"/>
      <c r="C136"/>
      <c r="D136"/>
      <c r="E136"/>
      <c r="F136"/>
      <c r="G136" s="57"/>
      <c r="H136" s="5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6.5" customHeight="1">
      <c r="A137"/>
      <c r="B137"/>
      <c r="C137"/>
      <c r="D137"/>
      <c r="E137"/>
      <c r="F137"/>
      <c r="G137" s="57"/>
      <c r="H137" s="5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6.5" customHeight="1">
      <c r="A138"/>
      <c r="B138"/>
      <c r="C138"/>
      <c r="D138"/>
      <c r="E138"/>
      <c r="F138"/>
      <c r="G138" s="57"/>
      <c r="H138" s="5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6.5" customHeight="1">
      <c r="A139"/>
      <c r="B139"/>
      <c r="C139"/>
      <c r="D139"/>
      <c r="E139"/>
      <c r="F139"/>
      <c r="G139" s="57"/>
      <c r="H139" s="5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6.5" customHeight="1">
      <c r="A140"/>
      <c r="B140"/>
      <c r="C140"/>
      <c r="D140"/>
      <c r="E140"/>
      <c r="F140"/>
      <c r="G140" s="57"/>
      <c r="H140" s="5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6.5" customHeight="1">
      <c r="A141"/>
      <c r="B141"/>
      <c r="C141"/>
      <c r="D141"/>
      <c r="E141"/>
      <c r="F141"/>
      <c r="G141" s="57"/>
      <c r="H141" s="50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6.5" customHeight="1">
      <c r="A142"/>
      <c r="B142"/>
      <c r="C142"/>
      <c r="D142"/>
      <c r="E142"/>
      <c r="F142"/>
      <c r="G142" s="57"/>
      <c r="H142" s="50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6.5" customHeight="1">
      <c r="A143"/>
      <c r="B143"/>
      <c r="C143"/>
      <c r="D143"/>
      <c r="E143"/>
      <c r="F143"/>
      <c r="G143" s="57"/>
      <c r="H143" s="5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/>
      <c r="B144"/>
      <c r="C144"/>
      <c r="D144"/>
      <c r="E144"/>
      <c r="F144"/>
      <c r="G144" s="57"/>
      <c r="H144" s="50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6.5" customHeight="1">
      <c r="A145"/>
      <c r="B145"/>
      <c r="C145"/>
      <c r="D145"/>
      <c r="E145"/>
      <c r="F145"/>
      <c r="G145" s="57"/>
      <c r="H145" s="50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6.5" customHeight="1">
      <c r="A146"/>
      <c r="B146"/>
      <c r="C146"/>
      <c r="D146"/>
      <c r="E146"/>
      <c r="F146"/>
      <c r="G146" s="57"/>
      <c r="H146" s="5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6.5" customHeight="1">
      <c r="A147"/>
      <c r="B147"/>
      <c r="C147"/>
      <c r="D147"/>
      <c r="E147"/>
      <c r="F147"/>
      <c r="G147" s="57"/>
      <c r="H147" s="5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6.5" customHeight="1">
      <c r="A148"/>
      <c r="B148"/>
      <c r="C148"/>
      <c r="D148"/>
      <c r="E148"/>
      <c r="F148"/>
      <c r="G148" s="57"/>
      <c r="H148" s="5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 customHeight="1">
      <c r="A149"/>
      <c r="B149"/>
      <c r="C149"/>
      <c r="D149"/>
      <c r="E149"/>
      <c r="F149"/>
      <c r="G149" s="57"/>
      <c r="H149" s="5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6.5" customHeight="1">
      <c r="A150"/>
      <c r="B150"/>
      <c r="C150"/>
      <c r="D150"/>
      <c r="E150"/>
      <c r="F150"/>
      <c r="G150" s="57"/>
      <c r="H150" s="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6.5" customHeight="1">
      <c r="A151"/>
      <c r="B151"/>
      <c r="C151"/>
      <c r="D151"/>
      <c r="E151"/>
      <c r="F151"/>
      <c r="G151" s="57"/>
      <c r="H151" s="5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6.5" customHeight="1">
      <c r="A152"/>
      <c r="B152"/>
      <c r="C152"/>
      <c r="D152"/>
      <c r="E152"/>
      <c r="F152"/>
      <c r="G152" s="57"/>
      <c r="H152" s="5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6.5" customHeight="1">
      <c r="A153"/>
      <c r="B153"/>
      <c r="C153"/>
      <c r="D153"/>
      <c r="E153"/>
      <c r="F153"/>
      <c r="G153" s="57"/>
      <c r="H153" s="5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6.5" customHeight="1">
      <c r="A154"/>
      <c r="B154"/>
      <c r="C154"/>
      <c r="D154"/>
      <c r="E154"/>
      <c r="F154"/>
      <c r="G154" s="57"/>
      <c r="H154" s="50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6.5" customHeight="1">
      <c r="A155"/>
      <c r="B155"/>
      <c r="C155"/>
      <c r="D155"/>
      <c r="E155"/>
      <c r="F155"/>
      <c r="G155" s="57"/>
      <c r="H155" s="5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6.5" customHeight="1">
      <c r="A156"/>
      <c r="B156"/>
      <c r="C156"/>
      <c r="D156"/>
      <c r="E156"/>
      <c r="F156"/>
      <c r="G156" s="57"/>
      <c r="H156" s="5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6.5" customHeight="1">
      <c r="A157"/>
      <c r="B157"/>
      <c r="C157"/>
      <c r="D157"/>
      <c r="E157"/>
      <c r="F157"/>
      <c r="G157" s="57"/>
      <c r="H157" s="50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6.5" customHeight="1">
      <c r="A158"/>
      <c r="B158"/>
      <c r="C158"/>
      <c r="D158"/>
      <c r="E158"/>
      <c r="F158"/>
      <c r="G158" s="57"/>
      <c r="H158" s="50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/>
      <c r="B159"/>
      <c r="C159"/>
      <c r="D159"/>
      <c r="E159"/>
      <c r="F159"/>
      <c r="G159" s="57"/>
      <c r="H159" s="50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6.5" customHeight="1">
      <c r="A160"/>
      <c r="B160"/>
      <c r="C160"/>
      <c r="D160"/>
      <c r="E160"/>
      <c r="F160"/>
      <c r="G160" s="57"/>
      <c r="H160" s="5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6.5" customHeight="1">
      <c r="A161"/>
      <c r="B161"/>
      <c r="C161"/>
      <c r="D161"/>
      <c r="E161"/>
      <c r="F161"/>
      <c r="G161" s="57"/>
      <c r="H161" s="50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6.5" customHeight="1">
      <c r="A162"/>
      <c r="B162"/>
      <c r="C162"/>
      <c r="D162"/>
      <c r="E162"/>
      <c r="F162"/>
      <c r="G162" s="57"/>
      <c r="H162" s="50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6.5" customHeight="1">
      <c r="A163"/>
      <c r="B163"/>
      <c r="C163"/>
      <c r="D163"/>
      <c r="E163"/>
      <c r="F163"/>
      <c r="G163" s="57"/>
      <c r="H163" s="50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6.5" customHeight="1">
      <c r="A164"/>
      <c r="B164"/>
      <c r="C164"/>
      <c r="D164"/>
      <c r="E164"/>
      <c r="F164"/>
      <c r="G164" s="57"/>
      <c r="H164" s="50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6.5" customHeight="1">
      <c r="A165"/>
      <c r="B165"/>
      <c r="C165"/>
      <c r="D165"/>
      <c r="E165"/>
      <c r="F165"/>
      <c r="G165" s="57"/>
      <c r="H165" s="50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6.5" customHeight="1">
      <c r="A166"/>
      <c r="B166"/>
      <c r="C166"/>
      <c r="D166"/>
      <c r="E166"/>
      <c r="F166"/>
      <c r="G166" s="57"/>
      <c r="H166" s="50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6.5" customHeight="1">
      <c r="A167"/>
      <c r="B167"/>
      <c r="C167"/>
      <c r="D167"/>
      <c r="E167"/>
      <c r="F167"/>
      <c r="G167" s="57"/>
      <c r="H167" s="50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6.5" customHeight="1">
      <c r="A168"/>
      <c r="B168"/>
      <c r="C168"/>
      <c r="D168"/>
      <c r="E168"/>
      <c r="F168"/>
      <c r="G168" s="57"/>
      <c r="H168" s="50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6.5" customHeight="1">
      <c r="A169"/>
      <c r="B169"/>
      <c r="C169"/>
      <c r="D169"/>
      <c r="E169"/>
      <c r="F169"/>
      <c r="G169" s="57"/>
      <c r="H169" s="50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6.5" customHeight="1">
      <c r="A170"/>
      <c r="B170"/>
      <c r="C170"/>
      <c r="D170"/>
      <c r="E170"/>
      <c r="F170"/>
      <c r="G170" s="57"/>
      <c r="H170" s="5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6.5" customHeight="1">
      <c r="A171"/>
      <c r="B171"/>
      <c r="C171"/>
      <c r="D171"/>
      <c r="E171"/>
      <c r="F171"/>
      <c r="G171" s="57"/>
      <c r="H171" s="50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6.5" customHeight="1">
      <c r="A172"/>
      <c r="B172"/>
      <c r="C172"/>
      <c r="D172"/>
      <c r="E172"/>
      <c r="F172"/>
      <c r="G172" s="57"/>
      <c r="H172" s="50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6.5" customHeight="1">
      <c r="A173"/>
      <c r="B173"/>
      <c r="C173"/>
      <c r="D173"/>
      <c r="E173"/>
      <c r="F173"/>
      <c r="G173" s="57"/>
      <c r="H173" s="50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6.5" customHeight="1">
      <c r="A174"/>
      <c r="B174"/>
      <c r="C174"/>
      <c r="D174"/>
      <c r="E174"/>
      <c r="F174"/>
      <c r="G174" s="57"/>
      <c r="H174" s="50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6.5" customHeight="1">
      <c r="A175"/>
      <c r="B175"/>
      <c r="C175"/>
      <c r="D175"/>
      <c r="E175"/>
      <c r="F175"/>
      <c r="G175" s="57"/>
      <c r="H175" s="50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6.5" customHeight="1">
      <c r="A176"/>
      <c r="B176"/>
      <c r="C176"/>
      <c r="D176"/>
      <c r="E176"/>
      <c r="F176"/>
      <c r="G176" s="57"/>
      <c r="H176" s="50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6.5" customHeight="1">
      <c r="A177"/>
      <c r="B177"/>
      <c r="C177"/>
      <c r="D177"/>
      <c r="E177"/>
      <c r="F177"/>
      <c r="G177" s="57"/>
      <c r="H177" s="50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6.5" customHeight="1">
      <c r="A178"/>
      <c r="B178"/>
      <c r="C178"/>
      <c r="D178"/>
      <c r="E178"/>
      <c r="F178"/>
      <c r="G178" s="57"/>
      <c r="H178" s="50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6.5" customHeight="1">
      <c r="A179"/>
      <c r="B179"/>
      <c r="C179"/>
      <c r="D179"/>
      <c r="E179"/>
      <c r="F179"/>
      <c r="G179" s="57"/>
      <c r="H179" s="50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</sheetData>
  <autoFilter ref="A14:G14"/>
  <mergeCells count="17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22:B22"/>
    <mergeCell ref="C22:D22"/>
    <mergeCell ref="A35:B35"/>
    <mergeCell ref="C35:D35"/>
    <mergeCell ref="C51:E51"/>
  </mergeCells>
  <conditionalFormatting sqref="B15:F15 C16:F19 C25:D34 C36:D36 C38:F53 E25:F36">
    <cfRule type="expression" priority="1" dxfId="0" stopIfTrue="1">
      <formula>($G15="K2")</formula>
    </cfRule>
    <cfRule type="expression" priority="2" dxfId="0" stopIfTrue="1">
      <formula>($G15="M0")</formula>
    </cfRule>
    <cfRule type="expression" priority="3" dxfId="0" stopIfTrue="1">
      <formula>($G15="M3")</formula>
    </cfRule>
  </conditionalFormatting>
  <printOptions/>
  <pageMargins left="0.19652777777777777" right="0.19652777777777777" top="0.19652777777777777" bottom="0.7875" header="0.5118055555555556" footer="0.7875"/>
  <pageSetup horizontalDpi="300" verticalDpi="300" orientation="portrait" paperSize="9" scale="80"/>
  <headerFooter alignWithMargins="0">
    <oddFooter>&amp;LSporzadził:Olejarczyk Władysław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40">
      <selection activeCell="E28" sqref="E28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51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52</v>
      </c>
      <c r="D10" s="14"/>
      <c r="E10" s="20" t="s">
        <v>53</v>
      </c>
      <c r="F10" s="18">
        <v>46.9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7" ht="16.5" customHeight="1">
      <c r="A15" s="26"/>
      <c r="B15" s="26"/>
      <c r="C15" s="27"/>
      <c r="D15" s="27"/>
      <c r="E15" s="28"/>
      <c r="F15" s="28"/>
      <c r="G15" s="10"/>
    </row>
    <row r="16" spans="1:6" ht="16.5" customHeight="1">
      <c r="A16" s="1">
        <f aca="true" t="shared" si="0" ref="A16:A60">A15+1</f>
        <v>1</v>
      </c>
      <c r="B16" s="1">
        <v>55</v>
      </c>
      <c r="C16" s="3" t="s">
        <v>54</v>
      </c>
      <c r="D16" s="3" t="s">
        <v>55</v>
      </c>
      <c r="E16" s="3" t="s">
        <v>56</v>
      </c>
      <c r="F16" s="4" t="s">
        <v>57</v>
      </c>
    </row>
    <row r="17" spans="1:6" ht="16.5" customHeight="1">
      <c r="A17" s="1">
        <f t="shared" si="0"/>
        <v>2</v>
      </c>
      <c r="B17" s="1">
        <v>58</v>
      </c>
      <c r="C17" s="3" t="s">
        <v>58</v>
      </c>
      <c r="D17" s="3" t="s">
        <v>59</v>
      </c>
      <c r="E17" s="3" t="s">
        <v>60</v>
      </c>
      <c r="F17" s="4" t="s">
        <v>57</v>
      </c>
    </row>
    <row r="18" spans="1:6" ht="16.5" customHeight="1">
      <c r="A18" s="1">
        <f t="shared" si="0"/>
        <v>3</v>
      </c>
      <c r="B18" s="1">
        <v>61</v>
      </c>
      <c r="C18" s="3" t="s">
        <v>61</v>
      </c>
      <c r="D18" s="3" t="s">
        <v>62</v>
      </c>
      <c r="E18" s="3" t="s">
        <v>60</v>
      </c>
      <c r="F18" s="4" t="s">
        <v>57</v>
      </c>
    </row>
    <row r="19" spans="1:6" ht="16.5" customHeight="1">
      <c r="A19" s="1">
        <f t="shared" si="0"/>
        <v>4</v>
      </c>
      <c r="B19" s="1">
        <v>63</v>
      </c>
      <c r="C19" s="3" t="s">
        <v>63</v>
      </c>
      <c r="D19" s="3" t="s">
        <v>64</v>
      </c>
      <c r="E19" s="3" t="s">
        <v>65</v>
      </c>
      <c r="F19" s="4" t="s">
        <v>57</v>
      </c>
    </row>
    <row r="20" spans="1:6" ht="16.5" customHeight="1">
      <c r="A20" s="1">
        <f t="shared" si="0"/>
        <v>5</v>
      </c>
      <c r="B20" s="1">
        <v>64</v>
      </c>
      <c r="C20" s="3" t="s">
        <v>66</v>
      </c>
      <c r="D20" s="3" t="s">
        <v>67</v>
      </c>
      <c r="E20" s="3" t="s">
        <v>68</v>
      </c>
      <c r="F20" s="4" t="s">
        <v>57</v>
      </c>
    </row>
    <row r="21" spans="1:6" s="29" customFormat="1" ht="16.5" customHeight="1">
      <c r="A21" s="1">
        <f t="shared" si="0"/>
        <v>6</v>
      </c>
      <c r="B21" s="1">
        <v>67</v>
      </c>
      <c r="C21" s="3" t="s">
        <v>69</v>
      </c>
      <c r="D21" s="3" t="s">
        <v>70</v>
      </c>
      <c r="E21" s="3" t="s">
        <v>68</v>
      </c>
      <c r="F21" s="4" t="s">
        <v>57</v>
      </c>
    </row>
    <row r="22" spans="1:6" ht="16.5" customHeight="1">
      <c r="A22" s="1">
        <f t="shared" si="0"/>
        <v>7</v>
      </c>
      <c r="B22" s="1">
        <v>68</v>
      </c>
      <c r="C22" s="3" t="s">
        <v>71</v>
      </c>
      <c r="D22" s="3" t="s">
        <v>72</v>
      </c>
      <c r="E22" s="3" t="s">
        <v>68</v>
      </c>
      <c r="F22" s="4" t="s">
        <v>57</v>
      </c>
    </row>
    <row r="23" spans="1:6" ht="16.5" customHeight="1">
      <c r="A23" s="1">
        <f t="shared" si="0"/>
        <v>8</v>
      </c>
      <c r="B23" s="1">
        <v>69</v>
      </c>
      <c r="C23" s="3" t="s">
        <v>73</v>
      </c>
      <c r="D23" s="3" t="s">
        <v>74</v>
      </c>
      <c r="E23" s="3" t="s">
        <v>75</v>
      </c>
      <c r="F23" s="4" t="s">
        <v>57</v>
      </c>
    </row>
    <row r="24" spans="1:6" s="30" customFormat="1" ht="16.5" customHeight="1">
      <c r="A24" s="1">
        <f t="shared" si="0"/>
        <v>9</v>
      </c>
      <c r="B24" s="1">
        <v>71</v>
      </c>
      <c r="C24" s="3" t="s">
        <v>76</v>
      </c>
      <c r="D24" s="3" t="s">
        <v>77</v>
      </c>
      <c r="E24" s="3" t="s">
        <v>68</v>
      </c>
      <c r="F24" s="4" t="s">
        <v>57</v>
      </c>
    </row>
    <row r="25" spans="1:6" ht="16.5" customHeight="1">
      <c r="A25" s="1">
        <f t="shared" si="0"/>
        <v>10</v>
      </c>
      <c r="B25" s="1">
        <v>75</v>
      </c>
      <c r="C25" s="3" t="s">
        <v>78</v>
      </c>
      <c r="D25" s="3" t="s">
        <v>79</v>
      </c>
      <c r="E25" s="3" t="s">
        <v>27</v>
      </c>
      <c r="F25" s="4" t="s">
        <v>57</v>
      </c>
    </row>
    <row r="26" spans="1:6" ht="16.5" customHeight="1">
      <c r="A26" s="1">
        <f t="shared" si="0"/>
        <v>11</v>
      </c>
      <c r="B26" s="1">
        <v>77</v>
      </c>
      <c r="C26" s="3" t="s">
        <v>80</v>
      </c>
      <c r="D26" s="3" t="s">
        <v>81</v>
      </c>
      <c r="E26" s="3" t="s">
        <v>27</v>
      </c>
      <c r="F26" s="4" t="s">
        <v>57</v>
      </c>
    </row>
    <row r="27" spans="1:6" ht="16.5" customHeight="1">
      <c r="A27" s="1">
        <f t="shared" si="0"/>
        <v>12</v>
      </c>
      <c r="B27" s="1">
        <v>80</v>
      </c>
      <c r="C27" s="3" t="s">
        <v>82</v>
      </c>
      <c r="D27" s="3" t="s">
        <v>83</v>
      </c>
      <c r="E27" s="3" t="s">
        <v>27</v>
      </c>
      <c r="F27" s="4" t="s">
        <v>57</v>
      </c>
    </row>
    <row r="28" spans="1:6" ht="16.5" customHeight="1">
      <c r="A28" s="1">
        <f t="shared" si="0"/>
        <v>13</v>
      </c>
      <c r="B28" s="1">
        <v>97</v>
      </c>
      <c r="C28" s="3" t="s">
        <v>84</v>
      </c>
      <c r="D28" s="3" t="s">
        <v>85</v>
      </c>
      <c r="E28" s="3" t="s">
        <v>75</v>
      </c>
      <c r="F28" s="4" t="s">
        <v>57</v>
      </c>
    </row>
    <row r="29" spans="1:6" ht="16.5" customHeight="1">
      <c r="A29" s="1">
        <f t="shared" si="0"/>
        <v>14</v>
      </c>
      <c r="B29" s="1">
        <v>99</v>
      </c>
      <c r="C29" s="3" t="s">
        <v>86</v>
      </c>
      <c r="D29" s="3" t="s">
        <v>87</v>
      </c>
      <c r="E29" s="3" t="s">
        <v>75</v>
      </c>
      <c r="F29" s="4" t="s">
        <v>57</v>
      </c>
    </row>
    <row r="30" spans="1:6" ht="16.5" customHeight="1">
      <c r="A30" s="1">
        <f t="shared" si="0"/>
        <v>15</v>
      </c>
      <c r="B30" s="1">
        <v>104</v>
      </c>
      <c r="C30" s="3" t="s">
        <v>88</v>
      </c>
      <c r="D30" s="3" t="s">
        <v>89</v>
      </c>
      <c r="E30" s="3" t="s">
        <v>75</v>
      </c>
      <c r="F30" s="4" t="s">
        <v>57</v>
      </c>
    </row>
    <row r="31" spans="1:6" s="29" customFormat="1" ht="16.5" customHeight="1">
      <c r="A31" s="1">
        <f t="shared" si="0"/>
        <v>16</v>
      </c>
      <c r="B31" s="1">
        <v>105</v>
      </c>
      <c r="C31" s="3" t="s">
        <v>90</v>
      </c>
      <c r="D31" s="3" t="s">
        <v>91</v>
      </c>
      <c r="E31" s="3" t="s">
        <v>75</v>
      </c>
      <c r="F31" s="4" t="s">
        <v>57</v>
      </c>
    </row>
    <row r="32" spans="1:6" ht="16.5" customHeight="1">
      <c r="A32" s="1">
        <f t="shared" si="0"/>
        <v>17</v>
      </c>
      <c r="B32" s="1">
        <v>106</v>
      </c>
      <c r="C32" s="3" t="s">
        <v>92</v>
      </c>
      <c r="D32" s="3" t="s">
        <v>93</v>
      </c>
      <c r="E32" s="3" t="s">
        <v>75</v>
      </c>
      <c r="F32" s="4" t="s">
        <v>57</v>
      </c>
    </row>
    <row r="33" spans="1:6" ht="16.5" customHeight="1">
      <c r="A33" s="1">
        <f t="shared" si="0"/>
        <v>18</v>
      </c>
      <c r="B33" s="1">
        <v>108</v>
      </c>
      <c r="C33" s="3" t="s">
        <v>92</v>
      </c>
      <c r="D33" s="3" t="s">
        <v>94</v>
      </c>
      <c r="E33" s="3" t="s">
        <v>75</v>
      </c>
      <c r="F33" s="4" t="s">
        <v>57</v>
      </c>
    </row>
    <row r="34" spans="1:6" ht="16.5" customHeight="1">
      <c r="A34" s="1">
        <f t="shared" si="0"/>
        <v>19</v>
      </c>
      <c r="B34" s="1">
        <v>109</v>
      </c>
      <c r="C34" s="3" t="s">
        <v>82</v>
      </c>
      <c r="D34" s="3" t="s">
        <v>95</v>
      </c>
      <c r="E34" s="3" t="s">
        <v>75</v>
      </c>
      <c r="F34" s="4" t="s">
        <v>57</v>
      </c>
    </row>
    <row r="35" spans="1:6" s="29" customFormat="1" ht="16.5" customHeight="1">
      <c r="A35" s="1">
        <f t="shared" si="0"/>
        <v>20</v>
      </c>
      <c r="B35" s="1">
        <v>113</v>
      </c>
      <c r="C35" s="3" t="s">
        <v>96</v>
      </c>
      <c r="D35" s="3" t="s">
        <v>97</v>
      </c>
      <c r="E35" s="3" t="s">
        <v>98</v>
      </c>
      <c r="F35" s="4" t="s">
        <v>57</v>
      </c>
    </row>
    <row r="36" spans="1:6" ht="16.5" customHeight="1">
      <c r="A36" s="1">
        <f t="shared" si="0"/>
        <v>21</v>
      </c>
      <c r="B36" s="1">
        <v>114</v>
      </c>
      <c r="C36" s="3" t="s">
        <v>99</v>
      </c>
      <c r="D36" s="3" t="s">
        <v>100</v>
      </c>
      <c r="E36" s="3" t="s">
        <v>98</v>
      </c>
      <c r="F36" s="4" t="s">
        <v>57</v>
      </c>
    </row>
    <row r="37" spans="1:6" ht="16.5" customHeight="1">
      <c r="A37" s="1">
        <f t="shared" si="0"/>
        <v>22</v>
      </c>
      <c r="B37" s="1">
        <v>115</v>
      </c>
      <c r="C37" s="3" t="s">
        <v>101</v>
      </c>
      <c r="D37" s="3" t="s">
        <v>102</v>
      </c>
      <c r="E37" s="3" t="s">
        <v>98</v>
      </c>
      <c r="F37" s="4" t="s">
        <v>57</v>
      </c>
    </row>
    <row r="38" spans="1:6" ht="16.5" customHeight="1">
      <c r="A38" s="1">
        <f t="shared" si="0"/>
        <v>23</v>
      </c>
      <c r="B38" s="1">
        <v>116</v>
      </c>
      <c r="C38" s="3" t="s">
        <v>103</v>
      </c>
      <c r="D38" s="3" t="s">
        <v>104</v>
      </c>
      <c r="E38" s="3" t="s">
        <v>98</v>
      </c>
      <c r="F38" s="4" t="s">
        <v>57</v>
      </c>
    </row>
    <row r="39" spans="1:6" ht="16.5" customHeight="1">
      <c r="A39" s="1">
        <f t="shared" si="0"/>
        <v>24</v>
      </c>
      <c r="B39" s="1">
        <v>117</v>
      </c>
      <c r="C39" s="3" t="s">
        <v>105</v>
      </c>
      <c r="D39" s="3" t="s">
        <v>106</v>
      </c>
      <c r="E39" s="3" t="s">
        <v>98</v>
      </c>
      <c r="F39" s="4" t="s">
        <v>57</v>
      </c>
    </row>
    <row r="40" spans="1:6" ht="16.5" customHeight="1">
      <c r="A40" s="1">
        <f t="shared" si="0"/>
        <v>25</v>
      </c>
      <c r="B40" s="1">
        <v>51</v>
      </c>
      <c r="C40" s="3" t="s">
        <v>107</v>
      </c>
      <c r="D40" s="3" t="s">
        <v>108</v>
      </c>
      <c r="E40" s="3" t="s">
        <v>109</v>
      </c>
      <c r="F40" s="4" t="s">
        <v>110</v>
      </c>
    </row>
    <row r="41" spans="1:6" ht="16.5" customHeight="1">
      <c r="A41" s="1">
        <f t="shared" si="0"/>
        <v>26</v>
      </c>
      <c r="B41" s="1">
        <v>52</v>
      </c>
      <c r="C41" s="3" t="s">
        <v>111</v>
      </c>
      <c r="D41" s="3" t="s">
        <v>112</v>
      </c>
      <c r="E41" s="3" t="s">
        <v>109</v>
      </c>
      <c r="F41" s="4" t="s">
        <v>110</v>
      </c>
    </row>
    <row r="42" spans="1:6" s="30" customFormat="1" ht="16.5" customHeight="1">
      <c r="A42" s="1">
        <f t="shared" si="0"/>
        <v>27</v>
      </c>
      <c r="B42" s="1">
        <v>53</v>
      </c>
      <c r="C42" s="3" t="s">
        <v>113</v>
      </c>
      <c r="D42" s="3" t="s">
        <v>114</v>
      </c>
      <c r="E42" s="3" t="s">
        <v>56</v>
      </c>
      <c r="F42" s="4" t="s">
        <v>110</v>
      </c>
    </row>
    <row r="43" spans="1:6" ht="16.5" customHeight="1">
      <c r="A43" s="1">
        <f t="shared" si="0"/>
        <v>28</v>
      </c>
      <c r="B43" s="1">
        <v>56</v>
      </c>
      <c r="C43" s="3" t="s">
        <v>115</v>
      </c>
      <c r="D43" s="3" t="s">
        <v>116</v>
      </c>
      <c r="E43" s="3" t="s">
        <v>60</v>
      </c>
      <c r="F43" s="4" t="s">
        <v>110</v>
      </c>
    </row>
    <row r="44" spans="1:6" ht="16.5" customHeight="1">
      <c r="A44" s="1">
        <f t="shared" si="0"/>
        <v>29</v>
      </c>
      <c r="B44" s="1">
        <v>57</v>
      </c>
      <c r="C44" s="3" t="s">
        <v>117</v>
      </c>
      <c r="D44" s="3" t="s">
        <v>118</v>
      </c>
      <c r="E44" s="3" t="s">
        <v>60</v>
      </c>
      <c r="F44" s="4" t="s">
        <v>110</v>
      </c>
    </row>
    <row r="45" spans="1:6" ht="16.5" customHeight="1">
      <c r="A45" s="1">
        <f t="shared" si="0"/>
        <v>30</v>
      </c>
      <c r="B45" s="1">
        <v>62</v>
      </c>
      <c r="C45" s="3" t="s">
        <v>119</v>
      </c>
      <c r="D45" s="3" t="s">
        <v>120</v>
      </c>
      <c r="E45" s="3" t="s">
        <v>65</v>
      </c>
      <c r="F45" s="4" t="s">
        <v>110</v>
      </c>
    </row>
    <row r="46" spans="1:6" ht="16.5" customHeight="1">
      <c r="A46" s="1">
        <f t="shared" si="0"/>
        <v>31</v>
      </c>
      <c r="B46" s="1">
        <v>72</v>
      </c>
      <c r="C46" s="3" t="s">
        <v>121</v>
      </c>
      <c r="D46" s="3" t="s">
        <v>122</v>
      </c>
      <c r="E46" s="3" t="s">
        <v>68</v>
      </c>
      <c r="F46" s="4" t="s">
        <v>110</v>
      </c>
    </row>
    <row r="47" spans="1:6" ht="16.5" customHeight="1">
      <c r="A47" s="1">
        <f t="shared" si="0"/>
        <v>32</v>
      </c>
      <c r="B47" s="1">
        <v>73</v>
      </c>
      <c r="C47" s="3" t="s">
        <v>123</v>
      </c>
      <c r="D47" s="3" t="s">
        <v>124</v>
      </c>
      <c r="E47" s="3" t="s">
        <v>27</v>
      </c>
      <c r="F47" s="4" t="s">
        <v>110</v>
      </c>
    </row>
    <row r="48" spans="1:6" ht="16.5" customHeight="1">
      <c r="A48" s="1">
        <f t="shared" si="0"/>
        <v>33</v>
      </c>
      <c r="B48" s="1">
        <v>81</v>
      </c>
      <c r="C48" s="3" t="s">
        <v>125</v>
      </c>
      <c r="D48" s="3" t="s">
        <v>126</v>
      </c>
      <c r="E48" s="3" t="s">
        <v>127</v>
      </c>
      <c r="F48" s="4" t="s">
        <v>110</v>
      </c>
    </row>
    <row r="49" spans="1:6" ht="16.5" customHeight="1">
      <c r="A49" s="1">
        <f t="shared" si="0"/>
        <v>34</v>
      </c>
      <c r="B49" s="1">
        <v>82</v>
      </c>
      <c r="C49" s="3" t="s">
        <v>128</v>
      </c>
      <c r="D49" s="3" t="s">
        <v>129</v>
      </c>
      <c r="E49" s="3" t="s">
        <v>127</v>
      </c>
      <c r="F49" s="4" t="s">
        <v>110</v>
      </c>
    </row>
    <row r="50" spans="1:6" ht="16.5" customHeight="1">
      <c r="A50" s="1">
        <f t="shared" si="0"/>
        <v>35</v>
      </c>
      <c r="B50" s="31">
        <v>83</v>
      </c>
      <c r="C50" s="3" t="s">
        <v>130</v>
      </c>
      <c r="D50" s="3" t="s">
        <v>131</v>
      </c>
      <c r="E50" s="3" t="s">
        <v>127</v>
      </c>
      <c r="F50" s="4" t="s">
        <v>110</v>
      </c>
    </row>
    <row r="51" spans="1:256" ht="16.5" customHeight="1">
      <c r="A51" s="1">
        <f t="shared" si="0"/>
        <v>36</v>
      </c>
      <c r="B51" s="31">
        <v>90</v>
      </c>
      <c r="C51" s="3" t="s">
        <v>132</v>
      </c>
      <c r="D51" s="3" t="s">
        <v>133</v>
      </c>
      <c r="E51" s="3" t="s">
        <v>127</v>
      </c>
      <c r="F51" s="4" t="s">
        <v>110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1">
        <f t="shared" si="0"/>
        <v>37</v>
      </c>
      <c r="B52" s="31">
        <v>92</v>
      </c>
      <c r="C52" s="3" t="s">
        <v>134</v>
      </c>
      <c r="D52" s="3" t="s">
        <v>135</v>
      </c>
      <c r="E52" s="3" t="s">
        <v>127</v>
      </c>
      <c r="F52" s="4" t="s">
        <v>110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6.5" customHeight="1">
      <c r="A53" s="1">
        <f t="shared" si="0"/>
        <v>38</v>
      </c>
      <c r="B53" s="31">
        <v>95</v>
      </c>
      <c r="C53" s="3" t="s">
        <v>136</v>
      </c>
      <c r="D53" s="3" t="s">
        <v>137</v>
      </c>
      <c r="E53" s="3" t="s">
        <v>127</v>
      </c>
      <c r="F53" s="4" t="s">
        <v>110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6.5" customHeight="1">
      <c r="A54" s="1">
        <f t="shared" si="0"/>
        <v>39</v>
      </c>
      <c r="B54" s="31">
        <v>96</v>
      </c>
      <c r="C54" s="3" t="s">
        <v>138</v>
      </c>
      <c r="D54" s="3" t="s">
        <v>139</v>
      </c>
      <c r="E54" s="3" t="s">
        <v>127</v>
      </c>
      <c r="F54" s="4" t="s">
        <v>110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6.5" customHeight="1">
      <c r="A55" s="1">
        <f t="shared" si="0"/>
        <v>40</v>
      </c>
      <c r="B55" s="31">
        <v>100</v>
      </c>
      <c r="C55" s="3" t="s">
        <v>140</v>
      </c>
      <c r="D55" s="3" t="s">
        <v>141</v>
      </c>
      <c r="E55" s="3" t="s">
        <v>142</v>
      </c>
      <c r="F55" s="4" t="s">
        <v>110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6.5" customHeight="1">
      <c r="A56" s="1">
        <f t="shared" si="0"/>
        <v>41</v>
      </c>
      <c r="B56" s="31">
        <v>101</v>
      </c>
      <c r="C56" s="3" t="s">
        <v>143</v>
      </c>
      <c r="D56" s="3" t="s">
        <v>144</v>
      </c>
      <c r="E56" s="3" t="s">
        <v>142</v>
      </c>
      <c r="F56" s="4" t="s">
        <v>110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.5" customHeight="1">
      <c r="A57" s="1">
        <f t="shared" si="0"/>
        <v>42</v>
      </c>
      <c r="B57" s="31">
        <v>103</v>
      </c>
      <c r="C57" s="3" t="s">
        <v>145</v>
      </c>
      <c r="D57" s="3" t="s">
        <v>146</v>
      </c>
      <c r="E57" s="3" t="s">
        <v>142</v>
      </c>
      <c r="F57" s="4" t="s">
        <v>110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6.5" customHeight="1">
      <c r="A58" s="1">
        <f t="shared" si="0"/>
        <v>43</v>
      </c>
      <c r="B58" s="31">
        <v>110</v>
      </c>
      <c r="C58" s="3" t="s">
        <v>147</v>
      </c>
      <c r="D58" s="3" t="s">
        <v>148</v>
      </c>
      <c r="E58" s="3" t="s">
        <v>149</v>
      </c>
      <c r="F58" s="4" t="s">
        <v>110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6.5" customHeight="1">
      <c r="A59" s="1">
        <f t="shared" si="0"/>
        <v>44</v>
      </c>
      <c r="B59" s="31">
        <v>111</v>
      </c>
      <c r="C59" s="3" t="s">
        <v>150</v>
      </c>
      <c r="D59" s="3" t="s">
        <v>151</v>
      </c>
      <c r="E59" s="3" t="s">
        <v>149</v>
      </c>
      <c r="F59" s="4" t="s">
        <v>110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6.5" customHeight="1">
      <c r="A60" s="1">
        <f t="shared" si="0"/>
        <v>45</v>
      </c>
      <c r="B60" s="31">
        <v>112</v>
      </c>
      <c r="C60" s="3" t="s">
        <v>152</v>
      </c>
      <c r="D60" s="3" t="s">
        <v>153</v>
      </c>
      <c r="E60" s="3" t="s">
        <v>154</v>
      </c>
      <c r="F60" s="4" t="s">
        <v>110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6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 customHeight="1">
      <c r="A64"/>
      <c r="B64"/>
      <c r="C64" s="33" t="s">
        <v>155</v>
      </c>
      <c r="D64" s="33"/>
      <c r="E64" s="33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</sheetData>
  <autoFilter ref="A15:F15"/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C64:E64"/>
  </mergeCells>
  <conditionalFormatting sqref="B16 C16:F41">
    <cfRule type="expression" priority="1" dxfId="0" stopIfTrue="1">
      <formula>($G16="K2")</formula>
    </cfRule>
    <cfRule type="expression" priority="2" dxfId="0" stopIfTrue="1">
      <formula>($G16="M0")</formula>
    </cfRule>
    <cfRule type="expression" priority="3" dxfId="0" stopIfTrue="1">
      <formula>($G16="M3")</formula>
    </cfRule>
  </conditionalFormatting>
  <printOptions/>
  <pageMargins left="0.19652777777777777" right="0.19652777777777777" top="0.19652777777777777" bottom="0.984027777777778" header="0" footer="0.5118055555555556"/>
  <pageSetup horizontalDpi="300" verticalDpi="300" orientation="portrait" paperSize="9" scale="85"/>
  <headerFooter alignWithMargins="0">
    <oddHeader>&amp;Rstrona &amp;P z&amp;N</oddHeader>
    <oddFooter>&amp;LSporządził: Olejarczyk Władysław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3">
      <selection activeCell="A1" sqref="A1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156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157</v>
      </c>
      <c r="D10" s="14"/>
      <c r="E10" s="20" t="s">
        <v>158</v>
      </c>
      <c r="F10" s="18">
        <v>26.8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6" ht="16.5" customHeight="1">
      <c r="A16" s="1">
        <f aca="true" t="shared" si="0" ref="A16:A40">A15+1</f>
        <v>1</v>
      </c>
      <c r="B16" s="31">
        <v>124</v>
      </c>
      <c r="C16" s="3" t="s">
        <v>159</v>
      </c>
      <c r="D16" s="3" t="s">
        <v>160</v>
      </c>
      <c r="E16" s="3" t="s">
        <v>161</v>
      </c>
      <c r="F16" s="4" t="s">
        <v>162</v>
      </c>
    </row>
    <row r="17" spans="1:6" ht="16.5" customHeight="1">
      <c r="A17" s="1">
        <f t="shared" si="0"/>
        <v>2</v>
      </c>
      <c r="B17" s="31">
        <v>126</v>
      </c>
      <c r="C17" s="3" t="s">
        <v>163</v>
      </c>
      <c r="D17" s="3" t="s">
        <v>164</v>
      </c>
      <c r="E17" s="3" t="s">
        <v>161</v>
      </c>
      <c r="F17" s="4" t="s">
        <v>162</v>
      </c>
    </row>
    <row r="18" spans="1:6" ht="16.5" customHeight="1">
      <c r="A18" s="1">
        <f t="shared" si="0"/>
        <v>3</v>
      </c>
      <c r="B18" s="31">
        <v>130</v>
      </c>
      <c r="C18" s="3" t="s">
        <v>165</v>
      </c>
      <c r="D18" s="3" t="s">
        <v>166</v>
      </c>
      <c r="E18" s="3" t="s">
        <v>161</v>
      </c>
      <c r="F18" s="4" t="s">
        <v>162</v>
      </c>
    </row>
    <row r="19" spans="1:6" ht="16.5" customHeight="1">
      <c r="A19" s="1">
        <f t="shared" si="0"/>
        <v>4</v>
      </c>
      <c r="B19" s="1">
        <v>142</v>
      </c>
      <c r="C19" s="3" t="s">
        <v>167</v>
      </c>
      <c r="D19" s="3" t="s">
        <v>168</v>
      </c>
      <c r="E19" s="3" t="s">
        <v>75</v>
      </c>
      <c r="F19" s="4" t="s">
        <v>162</v>
      </c>
    </row>
    <row r="20" spans="1:6" ht="16.5" customHeight="1">
      <c r="A20" s="1">
        <f t="shared" si="0"/>
        <v>5</v>
      </c>
      <c r="B20" s="1">
        <v>143</v>
      </c>
      <c r="C20" s="3" t="s">
        <v>169</v>
      </c>
      <c r="D20" s="3" t="s">
        <v>170</v>
      </c>
      <c r="E20" s="3" t="s">
        <v>171</v>
      </c>
      <c r="F20" s="4" t="s">
        <v>162</v>
      </c>
    </row>
    <row r="21" spans="1:6" s="29" customFormat="1" ht="16.5" customHeight="1">
      <c r="A21" s="1">
        <f t="shared" si="0"/>
        <v>6</v>
      </c>
      <c r="B21" s="31">
        <v>146</v>
      </c>
      <c r="C21" s="3" t="s">
        <v>172</v>
      </c>
      <c r="D21" s="3" t="s">
        <v>173</v>
      </c>
      <c r="E21" s="3" t="s">
        <v>161</v>
      </c>
      <c r="F21" s="4" t="s">
        <v>162</v>
      </c>
    </row>
    <row r="22" spans="1:6" ht="16.5" customHeight="1">
      <c r="A22" s="1">
        <f t="shared" si="0"/>
        <v>7</v>
      </c>
      <c r="B22" s="31">
        <v>150</v>
      </c>
      <c r="C22" s="3" t="s">
        <v>174</v>
      </c>
      <c r="D22" s="3" t="s">
        <v>175</v>
      </c>
      <c r="E22" s="3" t="s">
        <v>161</v>
      </c>
      <c r="F22" s="4" t="s">
        <v>162</v>
      </c>
    </row>
    <row r="23" spans="1:6" ht="16.5" customHeight="1">
      <c r="A23" s="1">
        <f t="shared" si="0"/>
        <v>8</v>
      </c>
      <c r="B23" s="1">
        <v>155</v>
      </c>
      <c r="C23" s="3" t="s">
        <v>176</v>
      </c>
      <c r="D23" s="3" t="s">
        <v>177</v>
      </c>
      <c r="E23" s="3" t="s">
        <v>178</v>
      </c>
      <c r="F23" s="4" t="s">
        <v>162</v>
      </c>
    </row>
    <row r="24" spans="1:6" s="30" customFormat="1" ht="16.5" customHeight="1">
      <c r="A24" s="1">
        <f t="shared" si="0"/>
        <v>9</v>
      </c>
      <c r="B24" s="1">
        <v>156</v>
      </c>
      <c r="C24" s="3" t="s">
        <v>179</v>
      </c>
      <c r="D24" s="3" t="s">
        <v>180</v>
      </c>
      <c r="E24" s="3" t="s">
        <v>178</v>
      </c>
      <c r="F24" s="4" t="s">
        <v>162</v>
      </c>
    </row>
    <row r="25" spans="1:6" ht="16.5" customHeight="1">
      <c r="A25" s="1">
        <f t="shared" si="0"/>
        <v>10</v>
      </c>
      <c r="B25" s="1">
        <v>158</v>
      </c>
      <c r="C25" s="3" t="s">
        <v>181</v>
      </c>
      <c r="D25" s="3" t="s">
        <v>182</v>
      </c>
      <c r="E25" s="3" t="s">
        <v>178</v>
      </c>
      <c r="F25" s="4" t="s">
        <v>162</v>
      </c>
    </row>
    <row r="26" spans="1:6" ht="16.5" customHeight="1">
      <c r="A26" s="1">
        <f t="shared" si="0"/>
        <v>11</v>
      </c>
      <c r="B26" s="31">
        <v>183</v>
      </c>
      <c r="C26" s="3" t="s">
        <v>183</v>
      </c>
      <c r="D26" s="3" t="s">
        <v>184</v>
      </c>
      <c r="E26" s="3" t="s">
        <v>161</v>
      </c>
      <c r="F26" s="4" t="s">
        <v>162</v>
      </c>
    </row>
    <row r="27" spans="1:6" ht="16.5" customHeight="1">
      <c r="A27" s="1">
        <f t="shared" si="0"/>
        <v>12</v>
      </c>
      <c r="B27" s="31">
        <v>123</v>
      </c>
      <c r="C27" s="3" t="s">
        <v>185</v>
      </c>
      <c r="D27" s="3" t="s">
        <v>186</v>
      </c>
      <c r="E27" s="3" t="s">
        <v>161</v>
      </c>
      <c r="F27" s="4" t="s">
        <v>162</v>
      </c>
    </row>
    <row r="28" spans="1:6" ht="16.5" customHeight="1">
      <c r="A28" s="1">
        <f t="shared" si="0"/>
        <v>13</v>
      </c>
      <c r="B28" s="31">
        <v>35</v>
      </c>
      <c r="C28" s="3" t="s">
        <v>187</v>
      </c>
      <c r="D28" s="3" t="s">
        <v>188</v>
      </c>
      <c r="E28" s="3" t="s">
        <v>161</v>
      </c>
      <c r="F28" s="4" t="s">
        <v>189</v>
      </c>
    </row>
    <row r="29" spans="1:6" ht="16.5" customHeight="1">
      <c r="A29" s="1">
        <f t="shared" si="0"/>
        <v>14</v>
      </c>
      <c r="B29" s="31">
        <v>118</v>
      </c>
      <c r="C29" s="3" t="s">
        <v>190</v>
      </c>
      <c r="D29" s="3" t="s">
        <v>191</v>
      </c>
      <c r="E29" s="3" t="s">
        <v>161</v>
      </c>
      <c r="F29" s="4" t="s">
        <v>189</v>
      </c>
    </row>
    <row r="30" spans="1:6" ht="16.5" customHeight="1">
      <c r="A30" s="1">
        <f t="shared" si="0"/>
        <v>15</v>
      </c>
      <c r="B30" s="31">
        <v>119</v>
      </c>
      <c r="C30" s="3" t="s">
        <v>192</v>
      </c>
      <c r="D30" s="3" t="s">
        <v>193</v>
      </c>
      <c r="E30" s="3" t="s">
        <v>161</v>
      </c>
      <c r="F30" s="4" t="s">
        <v>189</v>
      </c>
    </row>
    <row r="31" spans="1:6" ht="16.5" customHeight="1">
      <c r="A31" s="1">
        <f t="shared" si="0"/>
        <v>16</v>
      </c>
      <c r="B31" s="31">
        <v>120</v>
      </c>
      <c r="C31" s="3" t="s">
        <v>194</v>
      </c>
      <c r="D31" s="3" t="s">
        <v>195</v>
      </c>
      <c r="E31" s="3" t="s">
        <v>161</v>
      </c>
      <c r="F31" s="4" t="s">
        <v>189</v>
      </c>
    </row>
    <row r="32" spans="1:6" s="29" customFormat="1" ht="16.5" customHeight="1">
      <c r="A32" s="1">
        <f t="shared" si="0"/>
        <v>17</v>
      </c>
      <c r="B32" s="1">
        <v>145</v>
      </c>
      <c r="C32" s="3" t="s">
        <v>196</v>
      </c>
      <c r="D32" s="3" t="s">
        <v>197</v>
      </c>
      <c r="E32" s="3" t="s">
        <v>75</v>
      </c>
      <c r="F32" s="4" t="s">
        <v>189</v>
      </c>
    </row>
    <row r="33" spans="1:6" ht="16.5" customHeight="1">
      <c r="A33" s="1">
        <f t="shared" si="0"/>
        <v>18</v>
      </c>
      <c r="B33" s="1">
        <v>162</v>
      </c>
      <c r="C33" s="3" t="s">
        <v>198</v>
      </c>
      <c r="D33" s="3" t="s">
        <v>199</v>
      </c>
      <c r="E33" s="3" t="s">
        <v>178</v>
      </c>
      <c r="F33" s="4" t="s">
        <v>189</v>
      </c>
    </row>
    <row r="34" spans="1:6" ht="16.5" customHeight="1">
      <c r="A34" s="1">
        <f t="shared" si="0"/>
        <v>19</v>
      </c>
      <c r="B34" s="1">
        <v>163</v>
      </c>
      <c r="C34" s="3" t="s">
        <v>200</v>
      </c>
      <c r="D34" s="3" t="s">
        <v>201</v>
      </c>
      <c r="E34" s="3" t="s">
        <v>178</v>
      </c>
      <c r="F34" s="4" t="s">
        <v>189</v>
      </c>
    </row>
    <row r="35" spans="1:6" ht="16.5" customHeight="1">
      <c r="A35" s="1">
        <f t="shared" si="0"/>
        <v>20</v>
      </c>
      <c r="B35" s="1">
        <v>164</v>
      </c>
      <c r="C35" s="3" t="s">
        <v>202</v>
      </c>
      <c r="D35" s="3" t="s">
        <v>203</v>
      </c>
      <c r="E35" s="3" t="s">
        <v>204</v>
      </c>
      <c r="F35" s="4" t="s">
        <v>189</v>
      </c>
    </row>
    <row r="36" spans="1:6" s="29" customFormat="1" ht="16.5" customHeight="1">
      <c r="A36" s="1">
        <f t="shared" si="0"/>
        <v>21</v>
      </c>
      <c r="B36" s="1">
        <v>166</v>
      </c>
      <c r="C36" s="3" t="s">
        <v>205</v>
      </c>
      <c r="D36" s="3" t="s">
        <v>206</v>
      </c>
      <c r="E36" s="3" t="s">
        <v>178</v>
      </c>
      <c r="F36" s="4" t="s">
        <v>189</v>
      </c>
    </row>
    <row r="37" spans="1:6" ht="16.5" customHeight="1">
      <c r="A37" s="1">
        <f t="shared" si="0"/>
        <v>22</v>
      </c>
      <c r="B37" s="1">
        <v>167</v>
      </c>
      <c r="C37" s="3" t="s">
        <v>207</v>
      </c>
      <c r="D37" s="3" t="s">
        <v>208</v>
      </c>
      <c r="E37" s="3" t="s">
        <v>178</v>
      </c>
      <c r="F37" s="4" t="s">
        <v>189</v>
      </c>
    </row>
    <row r="38" spans="1:6" ht="16.5" customHeight="1">
      <c r="A38" s="1">
        <f t="shared" si="0"/>
        <v>23</v>
      </c>
      <c r="B38" s="1">
        <v>168</v>
      </c>
      <c r="C38" s="3" t="s">
        <v>209</v>
      </c>
      <c r="D38" s="3" t="s">
        <v>210</v>
      </c>
      <c r="E38" s="3" t="s">
        <v>178</v>
      </c>
      <c r="F38" s="4" t="s">
        <v>189</v>
      </c>
    </row>
    <row r="39" spans="1:6" ht="16.5" customHeight="1">
      <c r="A39" s="1">
        <f t="shared" si="0"/>
        <v>24</v>
      </c>
      <c r="B39" s="1">
        <v>171</v>
      </c>
      <c r="C39" s="3" t="s">
        <v>211</v>
      </c>
      <c r="D39" s="3" t="s">
        <v>212</v>
      </c>
      <c r="E39" s="3" t="s">
        <v>178</v>
      </c>
      <c r="F39" s="4" t="s">
        <v>189</v>
      </c>
    </row>
    <row r="40" spans="1:6" ht="16.5" customHeight="1">
      <c r="A40" s="1">
        <f t="shared" si="0"/>
        <v>25</v>
      </c>
      <c r="B40" s="1">
        <v>174</v>
      </c>
      <c r="C40" s="3" t="s">
        <v>213</v>
      </c>
      <c r="D40" s="3" t="s">
        <v>214</v>
      </c>
      <c r="E40" s="3" t="s">
        <v>68</v>
      </c>
      <c r="F40" s="4" t="s">
        <v>189</v>
      </c>
    </row>
    <row r="41" spans="1:256" ht="16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6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6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 customHeight="1">
      <c r="A44"/>
      <c r="B44" s="33" t="s">
        <v>155</v>
      </c>
      <c r="C44" s="33"/>
      <c r="D44" s="33"/>
      <c r="E44" s="33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autoFilter ref="A15:F15"/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B44:E44"/>
  </mergeCells>
  <printOptions/>
  <pageMargins left="0.19652777777777777" right="0.19652777777777777" top="0.39375" bottom="0.984027777777778" header="0.5118055555555556" footer="0.5118055555555556"/>
  <pageSetup horizontalDpi="300" verticalDpi="300" orientation="portrait" paperSize="9" scale="85"/>
  <headerFooter alignWithMargins="0">
    <oddFooter>&amp;LSporządził: Olejarczyk Władysław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6">
      <selection activeCell="G42" sqref="G42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215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216</v>
      </c>
      <c r="D10" s="14"/>
      <c r="E10" s="20" t="s">
        <v>217</v>
      </c>
      <c r="F10" s="18">
        <v>53.06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6" ht="16.5" customHeight="1">
      <c r="A16" s="1">
        <f aca="true" t="shared" si="0" ref="A16:A42">A15+1</f>
        <v>1</v>
      </c>
      <c r="B16" s="31">
        <v>15</v>
      </c>
      <c r="C16" s="3" t="s">
        <v>218</v>
      </c>
      <c r="D16" s="3" t="s">
        <v>219</v>
      </c>
      <c r="E16" s="3" t="s">
        <v>68</v>
      </c>
      <c r="F16" s="4" t="s">
        <v>220</v>
      </c>
    </row>
    <row r="17" spans="1:6" ht="16.5" customHeight="1">
      <c r="A17" s="1">
        <f t="shared" si="0"/>
        <v>2</v>
      </c>
      <c r="B17" s="1">
        <v>20</v>
      </c>
      <c r="C17" s="3" t="s">
        <v>221</v>
      </c>
      <c r="D17" s="3" t="s">
        <v>222</v>
      </c>
      <c r="E17" s="3" t="s">
        <v>223</v>
      </c>
      <c r="F17" s="4" t="s">
        <v>220</v>
      </c>
    </row>
    <row r="18" spans="1:6" ht="16.5" customHeight="1">
      <c r="A18" s="1">
        <f t="shared" si="0"/>
        <v>3</v>
      </c>
      <c r="B18" s="31">
        <v>33</v>
      </c>
      <c r="C18" s="3" t="s">
        <v>224</v>
      </c>
      <c r="D18" s="3" t="s">
        <v>225</v>
      </c>
      <c r="E18" s="3" t="s">
        <v>75</v>
      </c>
      <c r="F18" s="4" t="s">
        <v>220</v>
      </c>
    </row>
    <row r="19" spans="1:6" ht="16.5" customHeight="1">
      <c r="A19" s="1">
        <f t="shared" si="0"/>
        <v>4</v>
      </c>
      <c r="B19" s="31">
        <v>38</v>
      </c>
      <c r="C19" s="3" t="s">
        <v>226</v>
      </c>
      <c r="D19" s="3" t="s">
        <v>227</v>
      </c>
      <c r="E19" s="3" t="s">
        <v>75</v>
      </c>
      <c r="F19" s="4" t="s">
        <v>220</v>
      </c>
    </row>
    <row r="20" spans="1:6" ht="16.5" customHeight="1">
      <c r="A20" s="1">
        <f t="shared" si="0"/>
        <v>5</v>
      </c>
      <c r="B20" s="31">
        <v>47</v>
      </c>
      <c r="C20" s="3" t="s">
        <v>228</v>
      </c>
      <c r="D20" s="3" t="s">
        <v>229</v>
      </c>
      <c r="E20" s="3" t="s">
        <v>230</v>
      </c>
      <c r="F20" s="4" t="s">
        <v>220</v>
      </c>
    </row>
    <row r="21" spans="1:6" s="29" customFormat="1" ht="16.5" customHeight="1">
      <c r="A21" s="1">
        <f t="shared" si="0"/>
        <v>6</v>
      </c>
      <c r="B21" s="31">
        <v>59</v>
      </c>
      <c r="C21" s="3" t="s">
        <v>231</v>
      </c>
      <c r="D21" s="3" t="s">
        <v>232</v>
      </c>
      <c r="E21" s="3" t="s">
        <v>233</v>
      </c>
      <c r="F21" s="4" t="s">
        <v>220</v>
      </c>
    </row>
    <row r="22" spans="1:6" ht="16.5" customHeight="1">
      <c r="A22" s="1">
        <f t="shared" si="0"/>
        <v>7</v>
      </c>
      <c r="B22" s="31">
        <v>60</v>
      </c>
      <c r="C22" s="3" t="s">
        <v>234</v>
      </c>
      <c r="D22" s="3" t="s">
        <v>235</v>
      </c>
      <c r="E22" s="3" t="s">
        <v>233</v>
      </c>
      <c r="F22" s="4" t="s">
        <v>220</v>
      </c>
    </row>
    <row r="23" spans="1:6" ht="16.5" customHeight="1">
      <c r="A23" s="1">
        <f t="shared" si="0"/>
        <v>8</v>
      </c>
      <c r="B23" s="31">
        <v>74</v>
      </c>
      <c r="C23" s="3" t="s">
        <v>236</v>
      </c>
      <c r="D23" s="3" t="s">
        <v>237</v>
      </c>
      <c r="E23" s="3" t="s">
        <v>238</v>
      </c>
      <c r="F23" s="4" t="s">
        <v>220</v>
      </c>
    </row>
    <row r="24" spans="1:6" s="30" customFormat="1" ht="16.5" customHeight="1">
      <c r="A24" s="1">
        <f t="shared" si="0"/>
        <v>9</v>
      </c>
      <c r="B24" s="31">
        <v>76</v>
      </c>
      <c r="C24" s="3" t="s">
        <v>239</v>
      </c>
      <c r="D24" s="3" t="s">
        <v>240</v>
      </c>
      <c r="E24" s="3" t="s">
        <v>241</v>
      </c>
      <c r="F24" s="4" t="s">
        <v>220</v>
      </c>
    </row>
    <row r="25" spans="1:6" ht="16.5" customHeight="1">
      <c r="A25" s="1">
        <f t="shared" si="0"/>
        <v>10</v>
      </c>
      <c r="B25" s="1">
        <v>200</v>
      </c>
      <c r="C25" s="3" t="s">
        <v>242</v>
      </c>
      <c r="D25" s="3" t="s">
        <v>243</v>
      </c>
      <c r="E25" s="3" t="s">
        <v>244</v>
      </c>
      <c r="F25" s="4" t="s">
        <v>220</v>
      </c>
    </row>
    <row r="26" spans="1:6" ht="16.5" customHeight="1">
      <c r="A26" s="1">
        <f t="shared" si="0"/>
        <v>11</v>
      </c>
      <c r="B26" s="1">
        <v>1</v>
      </c>
      <c r="C26" s="3" t="s">
        <v>245</v>
      </c>
      <c r="D26" s="3" t="s">
        <v>246</v>
      </c>
      <c r="E26" s="3" t="s">
        <v>247</v>
      </c>
      <c r="F26" s="4" t="s">
        <v>248</v>
      </c>
    </row>
    <row r="27" spans="1:6" ht="16.5" customHeight="1">
      <c r="A27" s="1">
        <f t="shared" si="0"/>
        <v>12</v>
      </c>
      <c r="B27" s="1">
        <v>14</v>
      </c>
      <c r="C27" s="3" t="s">
        <v>249</v>
      </c>
      <c r="D27" s="3" t="s">
        <v>250</v>
      </c>
      <c r="E27" s="3" t="s">
        <v>251</v>
      </c>
      <c r="F27" s="4" t="s">
        <v>248</v>
      </c>
    </row>
    <row r="28" spans="1:6" ht="16.5" customHeight="1">
      <c r="A28" s="1">
        <f t="shared" si="0"/>
        <v>13</v>
      </c>
      <c r="B28" s="1">
        <v>18</v>
      </c>
      <c r="C28" s="3" t="s">
        <v>252</v>
      </c>
      <c r="D28" s="3" t="s">
        <v>253</v>
      </c>
      <c r="E28" s="3" t="s">
        <v>254</v>
      </c>
      <c r="F28" s="4" t="s">
        <v>248</v>
      </c>
    </row>
    <row r="29" spans="1:6" ht="16.5" customHeight="1">
      <c r="A29" s="1">
        <f t="shared" si="0"/>
        <v>14</v>
      </c>
      <c r="B29" s="1">
        <v>21</v>
      </c>
      <c r="C29" s="3" t="s">
        <v>255</v>
      </c>
      <c r="D29" s="3" t="s">
        <v>256</v>
      </c>
      <c r="E29" s="3" t="s">
        <v>257</v>
      </c>
      <c r="F29" s="4" t="s">
        <v>248</v>
      </c>
    </row>
    <row r="30" spans="1:6" ht="16.5" customHeight="1">
      <c r="A30" s="1">
        <f t="shared" si="0"/>
        <v>15</v>
      </c>
      <c r="B30" s="1">
        <v>25</v>
      </c>
      <c r="C30" s="3" t="s">
        <v>258</v>
      </c>
      <c r="D30" s="3" t="s">
        <v>259</v>
      </c>
      <c r="E30" s="3" t="s">
        <v>260</v>
      </c>
      <c r="F30" s="4" t="s">
        <v>248</v>
      </c>
    </row>
    <row r="31" spans="1:6" s="29" customFormat="1" ht="16.5" customHeight="1">
      <c r="A31" s="1">
        <f t="shared" si="0"/>
        <v>16</v>
      </c>
      <c r="B31" s="1">
        <v>48</v>
      </c>
      <c r="C31" s="3" t="s">
        <v>261</v>
      </c>
      <c r="D31" s="3" t="s">
        <v>262</v>
      </c>
      <c r="E31" s="3" t="s">
        <v>263</v>
      </c>
      <c r="F31" s="4" t="s">
        <v>248</v>
      </c>
    </row>
    <row r="32" spans="1:6" ht="16.5" customHeight="1">
      <c r="A32" s="1">
        <f t="shared" si="0"/>
        <v>17</v>
      </c>
      <c r="B32" s="1">
        <v>54</v>
      </c>
      <c r="C32" s="3" t="s">
        <v>264</v>
      </c>
      <c r="D32" s="3" t="s">
        <v>265</v>
      </c>
      <c r="E32" s="3" t="s">
        <v>263</v>
      </c>
      <c r="F32" s="4" t="s">
        <v>248</v>
      </c>
    </row>
    <row r="33" spans="1:6" ht="16.5" customHeight="1">
      <c r="A33" s="1">
        <f t="shared" si="0"/>
        <v>18</v>
      </c>
      <c r="B33" s="31">
        <v>78</v>
      </c>
      <c r="C33" s="3" t="s">
        <v>266</v>
      </c>
      <c r="D33" s="3" t="s">
        <v>267</v>
      </c>
      <c r="E33" s="3" t="s">
        <v>5</v>
      </c>
      <c r="F33" s="4" t="s">
        <v>248</v>
      </c>
    </row>
    <row r="34" spans="1:6" ht="16.5" customHeight="1">
      <c r="A34" s="1">
        <f t="shared" si="0"/>
        <v>19</v>
      </c>
      <c r="B34" s="1">
        <v>3</v>
      </c>
      <c r="C34" s="3" t="s">
        <v>268</v>
      </c>
      <c r="D34" s="3" t="s">
        <v>269</v>
      </c>
      <c r="E34" s="3" t="s">
        <v>270</v>
      </c>
      <c r="F34" s="4" t="s">
        <v>271</v>
      </c>
    </row>
    <row r="35" spans="1:6" s="29" customFormat="1" ht="16.5" customHeight="1">
      <c r="A35" s="1">
        <f t="shared" si="0"/>
        <v>20</v>
      </c>
      <c r="B35" s="31">
        <v>11</v>
      </c>
      <c r="C35" s="3" t="s">
        <v>272</v>
      </c>
      <c r="D35" s="3" t="s">
        <v>273</v>
      </c>
      <c r="E35" s="3" t="s">
        <v>274</v>
      </c>
      <c r="F35" s="4" t="s">
        <v>271</v>
      </c>
    </row>
    <row r="36" spans="1:6" ht="16.5" customHeight="1">
      <c r="A36" s="1">
        <f t="shared" si="0"/>
        <v>21</v>
      </c>
      <c r="B36" s="31">
        <v>13</v>
      </c>
      <c r="C36" s="3" t="s">
        <v>275</v>
      </c>
      <c r="D36" s="3" t="s">
        <v>276</v>
      </c>
      <c r="E36" s="3" t="s">
        <v>277</v>
      </c>
      <c r="F36" s="4" t="s">
        <v>271</v>
      </c>
    </row>
    <row r="37" spans="1:6" ht="16.5" customHeight="1">
      <c r="A37" s="1">
        <f t="shared" si="0"/>
        <v>22</v>
      </c>
      <c r="B37" s="31">
        <v>26</v>
      </c>
      <c r="C37" s="3" t="s">
        <v>278</v>
      </c>
      <c r="D37" s="3" t="s">
        <v>279</v>
      </c>
      <c r="E37" s="3" t="s">
        <v>280</v>
      </c>
      <c r="F37" s="4" t="s">
        <v>271</v>
      </c>
    </row>
    <row r="38" spans="1:6" ht="16.5" customHeight="1">
      <c r="A38" s="1">
        <f t="shared" si="0"/>
        <v>23</v>
      </c>
      <c r="B38" s="31">
        <v>29</v>
      </c>
      <c r="C38" s="3" t="s">
        <v>281</v>
      </c>
      <c r="D38" s="3" t="s">
        <v>282</v>
      </c>
      <c r="E38" s="3" t="s">
        <v>20</v>
      </c>
      <c r="F38" s="4" t="s">
        <v>271</v>
      </c>
    </row>
    <row r="39" spans="1:6" ht="16.5" customHeight="1">
      <c r="A39" s="1">
        <f t="shared" si="0"/>
        <v>24</v>
      </c>
      <c r="B39" s="31">
        <v>42</v>
      </c>
      <c r="C39" s="3" t="s">
        <v>283</v>
      </c>
      <c r="D39" s="3" t="s">
        <v>284</v>
      </c>
      <c r="E39" s="3" t="s">
        <v>285</v>
      </c>
      <c r="F39" s="4" t="s">
        <v>271</v>
      </c>
    </row>
    <row r="40" spans="1:6" ht="16.5" customHeight="1">
      <c r="A40" s="1">
        <f t="shared" si="0"/>
        <v>25</v>
      </c>
      <c r="B40" s="31">
        <v>65</v>
      </c>
      <c r="C40" s="3" t="s">
        <v>286</v>
      </c>
      <c r="D40" s="3" t="s">
        <v>287</v>
      </c>
      <c r="E40" s="3" t="s">
        <v>288</v>
      </c>
      <c r="F40" s="4" t="s">
        <v>271</v>
      </c>
    </row>
    <row r="41" spans="1:6" ht="16.5" customHeight="1">
      <c r="A41" s="1">
        <f t="shared" si="0"/>
        <v>26</v>
      </c>
      <c r="B41" s="31">
        <v>66</v>
      </c>
      <c r="C41" s="3" t="s">
        <v>289</v>
      </c>
      <c r="D41" s="3" t="s">
        <v>290</v>
      </c>
      <c r="E41" s="3" t="s">
        <v>263</v>
      </c>
      <c r="F41" s="4" t="s">
        <v>271</v>
      </c>
    </row>
    <row r="42" spans="1:6" s="30" customFormat="1" ht="16.5" customHeight="1">
      <c r="A42" s="1">
        <f t="shared" si="0"/>
        <v>27</v>
      </c>
      <c r="B42" s="31">
        <v>79</v>
      </c>
      <c r="C42" s="3" t="s">
        <v>291</v>
      </c>
      <c r="D42" s="3" t="s">
        <v>292</v>
      </c>
      <c r="E42" s="3" t="s">
        <v>293</v>
      </c>
      <c r="F42" s="4" t="s">
        <v>271</v>
      </c>
    </row>
    <row r="43" spans="3:256" ht="16.5" customHeight="1">
      <c r="C43" s="3"/>
      <c r="D43" s="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6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6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6.5" customHeight="1">
      <c r="A46"/>
      <c r="B46" s="33" t="s">
        <v>155</v>
      </c>
      <c r="C46" s="33"/>
      <c r="D46" s="33"/>
      <c r="E46" s="33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</sheetData>
  <autoFilter ref="A15:F15"/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B46:E46"/>
  </mergeCells>
  <conditionalFormatting sqref="E16">
    <cfRule type="expression" priority="1" dxfId="0" stopIfTrue="1">
      <formula>($G16="K2")</formula>
    </cfRule>
    <cfRule type="expression" priority="2" dxfId="0" stopIfTrue="1">
      <formula>($G16="M0")</formula>
    </cfRule>
    <cfRule type="expression" priority="3" dxfId="0" stopIfTrue="1">
      <formula>($G16="M3")</formula>
    </cfRule>
  </conditionalFormatting>
  <printOptions/>
  <pageMargins left="0.19652777777777777" right="0.19652777777777777" top="0.39305555555555555" bottom="0.984027777777778" header="0.19652777777777777" footer="0.5118055555555556"/>
  <pageSetup horizontalDpi="300" verticalDpi="300" orientation="portrait" paperSize="9" scale="85"/>
  <headerFooter alignWithMargins="0">
    <oddHeader>&amp;Rstrona &amp;P z &amp;N</oddHeader>
    <oddFooter>&amp;LSporządził:Olejarczyk Władysław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294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295</v>
      </c>
      <c r="D10" s="14"/>
      <c r="E10" s="20" t="s">
        <v>296</v>
      </c>
      <c r="F10" s="18">
        <v>60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6" ht="16.5" customHeight="1">
      <c r="A16" s="1">
        <f>A15+1</f>
        <v>1</v>
      </c>
      <c r="B16" s="31">
        <v>36</v>
      </c>
      <c r="C16" s="3" t="s">
        <v>297</v>
      </c>
      <c r="D16" s="3" t="s">
        <v>298</v>
      </c>
      <c r="E16" s="3" t="s">
        <v>161</v>
      </c>
      <c r="F16" s="4" t="s">
        <v>299</v>
      </c>
    </row>
    <row r="17" spans="1:6" ht="16.5" customHeight="1">
      <c r="A17" s="1">
        <f>A16+1</f>
        <v>2</v>
      </c>
      <c r="B17" s="1">
        <v>138</v>
      </c>
      <c r="C17" s="3" t="s">
        <v>300</v>
      </c>
      <c r="D17" s="3" t="s">
        <v>301</v>
      </c>
      <c r="E17" s="3" t="s">
        <v>302</v>
      </c>
      <c r="F17" s="4" t="s">
        <v>299</v>
      </c>
    </row>
    <row r="18" spans="1:6" ht="16.5" customHeight="1">
      <c r="A18" s="1">
        <f>A17+1</f>
        <v>3</v>
      </c>
      <c r="B18" s="1">
        <v>151</v>
      </c>
      <c r="C18" s="3" t="s">
        <v>303</v>
      </c>
      <c r="D18" s="3" t="s">
        <v>304</v>
      </c>
      <c r="E18" s="3" t="s">
        <v>305</v>
      </c>
      <c r="F18" s="4" t="s">
        <v>299</v>
      </c>
    </row>
    <row r="19" spans="1:6" ht="16.5" customHeight="1">
      <c r="A19" s="1">
        <f>A18+1</f>
        <v>4</v>
      </c>
      <c r="B19" s="1">
        <v>178</v>
      </c>
      <c r="C19" s="3" t="s">
        <v>306</v>
      </c>
      <c r="D19" s="3" t="s">
        <v>307</v>
      </c>
      <c r="E19" s="3" t="s">
        <v>68</v>
      </c>
      <c r="F19" s="4" t="s">
        <v>299</v>
      </c>
    </row>
    <row r="20" spans="1:6" ht="16.5" customHeight="1">
      <c r="A20" s="1">
        <f>A19+1</f>
        <v>5</v>
      </c>
      <c r="B20" s="1">
        <v>181</v>
      </c>
      <c r="C20" s="3" t="s">
        <v>308</v>
      </c>
      <c r="D20" s="3" t="s">
        <v>309</v>
      </c>
      <c r="E20" s="3" t="s">
        <v>68</v>
      </c>
      <c r="F20" s="4" t="s">
        <v>299</v>
      </c>
    </row>
    <row r="21" spans="1:256" ht="16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/>
      <c r="B24" s="33" t="s">
        <v>155</v>
      </c>
      <c r="C24" s="33"/>
      <c r="D24" s="33"/>
      <c r="E24" s="3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B24:E24"/>
  </mergeCells>
  <printOptions/>
  <pageMargins left="0.19652777777777777" right="0.19652777777777777" top="0.39375" bottom="0.984027777777778" header="0.5118055555555556" footer="0.5118055555555556"/>
  <pageSetup horizontalDpi="300" verticalDpi="300" orientation="portrait" paperSize="9" scale="85"/>
  <headerFooter alignWithMargins="0">
    <oddFooter>&amp;LSporządził: Olejarczyk Władysław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H10" sqref="H10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310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311</v>
      </c>
      <c r="D10" s="14"/>
      <c r="E10" s="20" t="s">
        <v>312</v>
      </c>
      <c r="F10" s="18">
        <v>53.06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6" ht="16.5" customHeight="1">
      <c r="A16" s="1">
        <f aca="true" t="shared" si="0" ref="A16:A21">A15+1</f>
        <v>1</v>
      </c>
      <c r="B16" s="31">
        <v>37</v>
      </c>
      <c r="C16" s="3" t="s">
        <v>313</v>
      </c>
      <c r="D16" s="3" t="s">
        <v>314</v>
      </c>
      <c r="E16" s="3" t="s">
        <v>161</v>
      </c>
      <c r="F16" s="4" t="s">
        <v>315</v>
      </c>
    </row>
    <row r="17" spans="1:6" ht="16.5" customHeight="1">
      <c r="A17" s="1">
        <f t="shared" si="0"/>
        <v>2</v>
      </c>
      <c r="B17" s="1">
        <v>154</v>
      </c>
      <c r="C17" s="3" t="s">
        <v>316</v>
      </c>
      <c r="D17" s="3" t="s">
        <v>317</v>
      </c>
      <c r="E17" s="3" t="s">
        <v>318</v>
      </c>
      <c r="F17" s="4" t="s">
        <v>315</v>
      </c>
    </row>
    <row r="18" spans="1:6" ht="16.5" customHeight="1">
      <c r="A18" s="1">
        <f t="shared" si="0"/>
        <v>3</v>
      </c>
      <c r="B18" s="1">
        <v>159</v>
      </c>
      <c r="C18" s="3" t="s">
        <v>319</v>
      </c>
      <c r="D18" s="3" t="s">
        <v>320</v>
      </c>
      <c r="E18" s="3" t="s">
        <v>178</v>
      </c>
      <c r="F18" s="4" t="s">
        <v>315</v>
      </c>
    </row>
    <row r="19" spans="1:6" ht="16.5" customHeight="1">
      <c r="A19" s="1">
        <f t="shared" si="0"/>
        <v>4</v>
      </c>
      <c r="B19" s="1">
        <v>160</v>
      </c>
      <c r="C19" s="3" t="s">
        <v>321</v>
      </c>
      <c r="D19" s="3" t="s">
        <v>322</v>
      </c>
      <c r="E19" s="3" t="s">
        <v>178</v>
      </c>
      <c r="F19" s="4" t="s">
        <v>315</v>
      </c>
    </row>
    <row r="20" spans="1:6" ht="16.5" customHeight="1">
      <c r="A20" s="1">
        <f t="shared" si="0"/>
        <v>5</v>
      </c>
      <c r="B20" s="1">
        <v>175</v>
      </c>
      <c r="C20" s="3" t="s">
        <v>323</v>
      </c>
      <c r="D20" s="3" t="s">
        <v>324</v>
      </c>
      <c r="E20" s="3" t="s">
        <v>68</v>
      </c>
      <c r="F20" s="4" t="s">
        <v>315</v>
      </c>
    </row>
    <row r="21" spans="1:256" ht="16.5" customHeight="1">
      <c r="A21" s="1">
        <f t="shared" si="0"/>
        <v>6</v>
      </c>
      <c r="B21" s="1">
        <v>177</v>
      </c>
      <c r="C21" s="3" t="s">
        <v>325</v>
      </c>
      <c r="D21" s="3" t="s">
        <v>326</v>
      </c>
      <c r="E21" s="3" t="s">
        <v>68</v>
      </c>
      <c r="F21" s="4" t="s">
        <v>315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/>
      <c r="B24" s="33" t="s">
        <v>155</v>
      </c>
      <c r="C24" s="33"/>
      <c r="D24" s="33"/>
      <c r="E24" s="33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B24:E24"/>
  </mergeCells>
  <conditionalFormatting sqref="C16:F21">
    <cfRule type="expression" priority="1" dxfId="0" stopIfTrue="1">
      <formula>($G16="K2")</formula>
    </cfRule>
    <cfRule type="expression" priority="2" dxfId="0" stopIfTrue="1">
      <formula>($G16="M0")</formula>
    </cfRule>
    <cfRule type="expression" priority="3" dxfId="0" stopIfTrue="1">
      <formula>($G16="M3")</formula>
    </cfRule>
  </conditionalFormatting>
  <printOptions/>
  <pageMargins left="0.19652777777777777" right="0.19652777777777777" top="0.39375" bottom="0.984027777777778" header="0.5118055555555556" footer="0.5118055555555556"/>
  <pageSetup horizontalDpi="300" verticalDpi="300" orientation="portrait" paperSize="9" scale="85"/>
  <headerFooter alignWithMargins="0">
    <oddFooter>&amp;LSporzadził: Olejarczyk Władysław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1"/>
  <sheetViews>
    <sheetView workbookViewId="0" topLeftCell="A7">
      <selection activeCell="H29" sqref="H29"/>
    </sheetView>
  </sheetViews>
  <sheetFormatPr defaultColWidth="9.00390625" defaultRowHeight="16.5" customHeight="1"/>
  <cols>
    <col min="1" max="1" width="7.25390625" style="1" customWidth="1"/>
    <col min="2" max="2" width="10.00390625" style="1" customWidth="1"/>
    <col min="3" max="3" width="16.75390625" style="2" customWidth="1"/>
    <col min="4" max="4" width="22.00390625" style="2" customWidth="1"/>
    <col min="5" max="5" width="43.125" style="3" customWidth="1"/>
    <col min="6" max="6" width="9.00390625" style="4" customWidth="1"/>
    <col min="7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327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328</v>
      </c>
      <c r="D10" s="14"/>
      <c r="E10" s="20" t="s">
        <v>329</v>
      </c>
      <c r="F10" s="18">
        <v>35</v>
      </c>
    </row>
    <row r="11" spans="1:6" ht="16.5" customHeight="1">
      <c r="A11" s="20" t="s">
        <v>9</v>
      </c>
      <c r="B11" s="20"/>
      <c r="C11" s="14" t="s">
        <v>10</v>
      </c>
      <c r="D11" s="14"/>
      <c r="E11" s="20"/>
      <c r="F11" s="10"/>
    </row>
    <row r="12" spans="1:6" ht="16.5" customHeight="1">
      <c r="A12" s="14"/>
      <c r="B12" s="14"/>
      <c r="C12" s="14"/>
      <c r="D12" s="14"/>
      <c r="E12" s="13"/>
      <c r="F12" s="18"/>
    </row>
    <row r="13" spans="1:6" ht="16.5" customHeight="1">
      <c r="A13" s="21" t="s">
        <v>11</v>
      </c>
      <c r="B13" s="21"/>
      <c r="C13" s="19"/>
      <c r="D13" s="19"/>
      <c r="E13" s="19"/>
      <c r="F13" s="18"/>
    </row>
    <row r="14" spans="1:6" s="25" customFormat="1" ht="16.5" customHeight="1">
      <c r="A14" s="22" t="s">
        <v>12</v>
      </c>
      <c r="B14" s="22" t="s">
        <v>13</v>
      </c>
      <c r="C14" s="9" t="s">
        <v>14</v>
      </c>
      <c r="D14" s="9" t="s">
        <v>15</v>
      </c>
      <c r="E14" s="4" t="s">
        <v>16</v>
      </c>
      <c r="F14" s="23" t="s">
        <v>17</v>
      </c>
    </row>
    <row r="15" spans="1:10" ht="16.5" customHeight="1">
      <c r="A15" s="26"/>
      <c r="B15" s="26"/>
      <c r="C15" s="27"/>
      <c r="D15" s="27"/>
      <c r="E15" s="28"/>
      <c r="F15" s="28"/>
      <c r="J15" s="10"/>
    </row>
    <row r="16" spans="1:6" ht="16.5" customHeight="1">
      <c r="A16" s="1">
        <f aca="true" t="shared" si="0" ref="A16:A28">A15+1</f>
        <v>1</v>
      </c>
      <c r="B16" s="1">
        <v>2</v>
      </c>
      <c r="C16" s="3" t="s">
        <v>330</v>
      </c>
      <c r="D16" s="3" t="s">
        <v>331</v>
      </c>
      <c r="E16" s="3" t="s">
        <v>332</v>
      </c>
      <c r="F16" s="4" t="s">
        <v>333</v>
      </c>
    </row>
    <row r="17" spans="1:6" ht="16.5" customHeight="1">
      <c r="A17" s="1">
        <f t="shared" si="0"/>
        <v>2</v>
      </c>
      <c r="B17" s="1">
        <v>6</v>
      </c>
      <c r="C17" s="3" t="s">
        <v>334</v>
      </c>
      <c r="D17" s="3" t="s">
        <v>335</v>
      </c>
      <c r="E17" s="3" t="s">
        <v>109</v>
      </c>
      <c r="F17" s="4" t="s">
        <v>333</v>
      </c>
    </row>
    <row r="18" spans="1:6" ht="16.5" customHeight="1">
      <c r="A18" s="1">
        <f t="shared" si="0"/>
        <v>3</v>
      </c>
      <c r="B18" s="1">
        <v>7</v>
      </c>
      <c r="C18" s="3" t="s">
        <v>336</v>
      </c>
      <c r="D18" s="3" t="s">
        <v>337</v>
      </c>
      <c r="E18" s="3" t="s">
        <v>109</v>
      </c>
      <c r="F18" s="4" t="s">
        <v>333</v>
      </c>
    </row>
    <row r="19" spans="1:6" ht="16.5" customHeight="1">
      <c r="A19" s="1">
        <f t="shared" si="0"/>
        <v>4</v>
      </c>
      <c r="B19" s="1">
        <v>10</v>
      </c>
      <c r="C19" s="3" t="s">
        <v>338</v>
      </c>
      <c r="D19" s="3" t="s">
        <v>339</v>
      </c>
      <c r="E19" s="3" t="s">
        <v>109</v>
      </c>
      <c r="F19" s="4" t="s">
        <v>333</v>
      </c>
    </row>
    <row r="20" spans="1:6" ht="16.5" customHeight="1">
      <c r="A20" s="1">
        <f t="shared" si="0"/>
        <v>5</v>
      </c>
      <c r="B20" s="1">
        <v>16</v>
      </c>
      <c r="C20" s="3" t="s">
        <v>340</v>
      </c>
      <c r="D20" s="3" t="s">
        <v>341</v>
      </c>
      <c r="E20" s="3" t="s">
        <v>342</v>
      </c>
      <c r="F20" s="4" t="s">
        <v>333</v>
      </c>
    </row>
    <row r="21" spans="1:256" ht="16.5" customHeight="1">
      <c r="A21" s="1">
        <f t="shared" si="0"/>
        <v>6</v>
      </c>
      <c r="B21" s="1">
        <v>17</v>
      </c>
      <c r="C21" s="3" t="s">
        <v>343</v>
      </c>
      <c r="D21" s="3" t="s">
        <v>344</v>
      </c>
      <c r="E21" s="3" t="s">
        <v>345</v>
      </c>
      <c r="F21" s="4" t="s">
        <v>333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6.5" customHeight="1">
      <c r="A22" s="1">
        <f t="shared" si="0"/>
        <v>7</v>
      </c>
      <c r="B22" s="1">
        <v>19</v>
      </c>
      <c r="C22" s="3" t="s">
        <v>346</v>
      </c>
      <c r="D22" s="3" t="s">
        <v>347</v>
      </c>
      <c r="E22" s="3" t="s">
        <v>345</v>
      </c>
      <c r="F22" s="4" t="s">
        <v>333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6.5" customHeight="1">
      <c r="A23" s="1">
        <f t="shared" si="0"/>
        <v>8</v>
      </c>
      <c r="B23" s="1">
        <v>22</v>
      </c>
      <c r="C23" s="3" t="s">
        <v>348</v>
      </c>
      <c r="D23" s="3" t="s">
        <v>349</v>
      </c>
      <c r="E23" s="3" t="s">
        <v>65</v>
      </c>
      <c r="F23" s="4" t="s">
        <v>333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1">
        <f t="shared" si="0"/>
        <v>9</v>
      </c>
      <c r="B24" s="1">
        <v>23</v>
      </c>
      <c r="C24" s="3" t="s">
        <v>350</v>
      </c>
      <c r="D24" s="3" t="s">
        <v>351</v>
      </c>
      <c r="E24" s="3" t="s">
        <v>65</v>
      </c>
      <c r="F24" s="4" t="s">
        <v>333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1">
        <f t="shared" si="0"/>
        <v>10</v>
      </c>
      <c r="B25" s="1">
        <v>24</v>
      </c>
      <c r="C25" s="3" t="s">
        <v>352</v>
      </c>
      <c r="D25" s="3" t="s">
        <v>353</v>
      </c>
      <c r="E25" s="3" t="s">
        <v>354</v>
      </c>
      <c r="F25" s="4" t="s">
        <v>333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6.5" customHeight="1">
      <c r="A26" s="1">
        <f t="shared" si="0"/>
        <v>11</v>
      </c>
      <c r="B26" s="1">
        <v>27</v>
      </c>
      <c r="C26" s="3" t="s">
        <v>355</v>
      </c>
      <c r="D26" s="3" t="s">
        <v>356</v>
      </c>
      <c r="E26" s="3" t="s">
        <v>354</v>
      </c>
      <c r="F26" s="4" t="s">
        <v>333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6.5" customHeight="1">
      <c r="A27" s="1">
        <f t="shared" si="0"/>
        <v>12</v>
      </c>
      <c r="B27" s="1">
        <v>28</v>
      </c>
      <c r="C27" s="3" t="s">
        <v>357</v>
      </c>
      <c r="D27" s="3" t="s">
        <v>358</v>
      </c>
      <c r="E27" s="3" t="s">
        <v>354</v>
      </c>
      <c r="F27" s="4" t="s">
        <v>333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6.5" customHeight="1">
      <c r="A28" s="1">
        <f t="shared" si="0"/>
        <v>13</v>
      </c>
      <c r="B28" s="1">
        <v>34</v>
      </c>
      <c r="C28" s="3" t="s">
        <v>359</v>
      </c>
      <c r="D28" s="3" t="s">
        <v>360</v>
      </c>
      <c r="E28" s="3" t="s">
        <v>127</v>
      </c>
      <c r="F28" s="4" t="s">
        <v>333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6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6.5" customHeight="1">
      <c r="A31"/>
      <c r="B31" s="33" t="s">
        <v>155</v>
      </c>
      <c r="C31" s="33"/>
      <c r="D31" s="33"/>
      <c r="E31" s="3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</sheetData>
  <mergeCells count="14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13:B13"/>
    <mergeCell ref="B31:E31"/>
  </mergeCells>
  <printOptions/>
  <pageMargins left="0.19652777777777777" right="0.19652777777777777" top="0.39375" bottom="0.984027777777778" header="0.5118055555555556" footer="0.5118055555555556"/>
  <pageSetup horizontalDpi="300" verticalDpi="300" orientation="portrait" paperSize="9" scale="85"/>
  <headerFooter alignWithMargins="0">
    <oddFooter>&amp;LSporzadził: Olejarczyk Władysław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22">
      <selection activeCell="A3" sqref="A3"/>
    </sheetView>
  </sheetViews>
  <sheetFormatPr defaultColWidth="9.00390625" defaultRowHeight="16.5" customHeight="1"/>
  <cols>
    <col min="1" max="1" width="9.375" style="1" customWidth="1"/>
    <col min="2" max="2" width="6.875" style="1" customWidth="1"/>
    <col min="3" max="3" width="16.75390625" style="2" customWidth="1"/>
    <col min="4" max="4" width="24.25390625" style="2" customWidth="1"/>
    <col min="5" max="5" width="44.625" style="3" customWidth="1"/>
    <col min="6" max="6" width="7.875" style="4" customWidth="1"/>
    <col min="7" max="7" width="7.375" style="34" customWidth="1"/>
    <col min="8" max="8" width="7.75390625" style="32" customWidth="1"/>
    <col min="9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361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362</v>
      </c>
      <c r="D10" s="14"/>
      <c r="E10" s="20" t="s">
        <v>8</v>
      </c>
      <c r="F10" s="18">
        <v>33.5</v>
      </c>
    </row>
    <row r="11" spans="1:6" ht="16.5" customHeight="1">
      <c r="A11" s="20" t="s">
        <v>9</v>
      </c>
      <c r="B11" s="20"/>
      <c r="C11" s="14" t="s">
        <v>10</v>
      </c>
      <c r="D11" s="14"/>
      <c r="E11" s="20" t="s">
        <v>363</v>
      </c>
      <c r="F11" s="10">
        <f>33.5/(TIMEVALUE("0:56:01")*24)</f>
        <v>35.88217792323713</v>
      </c>
    </row>
    <row r="12" spans="2:7" ht="16.5" customHeight="1">
      <c r="B12" s="22"/>
      <c r="C12" s="9"/>
      <c r="D12" s="9"/>
      <c r="E12" s="4"/>
      <c r="F12" s="23"/>
      <c r="G12" s="35"/>
    </row>
    <row r="13" spans="1:8" s="25" customFormat="1" ht="16.5" customHeight="1">
      <c r="A13" s="1" t="s">
        <v>364</v>
      </c>
      <c r="B13" s="22" t="s">
        <v>13</v>
      </c>
      <c r="C13" s="9" t="s">
        <v>14</v>
      </c>
      <c r="D13" s="9" t="s">
        <v>15</v>
      </c>
      <c r="E13" s="4" t="s">
        <v>16</v>
      </c>
      <c r="F13" s="23" t="s">
        <v>17</v>
      </c>
      <c r="G13" s="35" t="s">
        <v>365</v>
      </c>
      <c r="H13" s="24" t="s">
        <v>366</v>
      </c>
    </row>
    <row r="14" spans="1:8" s="25" customFormat="1" ht="16.5" customHeight="1">
      <c r="A14" s="1"/>
      <c r="B14" s="22"/>
      <c r="C14" s="9"/>
      <c r="D14" s="9"/>
      <c r="E14" s="4"/>
      <c r="F14" s="23"/>
      <c r="G14" s="35"/>
      <c r="H14" s="24"/>
    </row>
    <row r="15" spans="1:8" ht="16.5" customHeight="1">
      <c r="A15" s="1">
        <v>1</v>
      </c>
      <c r="B15" s="1">
        <v>22</v>
      </c>
      <c r="C15" s="3" t="s">
        <v>348</v>
      </c>
      <c r="D15" s="3" t="s">
        <v>349</v>
      </c>
      <c r="E15" s="3" t="s">
        <v>65</v>
      </c>
      <c r="F15" s="4" t="s">
        <v>333</v>
      </c>
      <c r="G15" s="36">
        <v>0.03890046296296296</v>
      </c>
      <c r="H15" s="37"/>
    </row>
    <row r="16" spans="1:8" ht="16.5" customHeight="1">
      <c r="A16" s="1">
        <f aca="true" t="shared" si="0" ref="A16:A27">A15+1</f>
        <v>2</v>
      </c>
      <c r="B16" s="1">
        <v>34</v>
      </c>
      <c r="C16" s="3" t="s">
        <v>359</v>
      </c>
      <c r="D16" s="3" t="s">
        <v>360</v>
      </c>
      <c r="E16" s="3" t="s">
        <v>127</v>
      </c>
      <c r="F16" s="4" t="s">
        <v>333</v>
      </c>
      <c r="G16" s="36">
        <v>0.03903935185185185</v>
      </c>
      <c r="H16" s="37">
        <f aca="true" t="shared" si="1" ref="H16:H27">(G16-$G$15)</f>
        <v>0.00013888888888888978</v>
      </c>
    </row>
    <row r="17" spans="1:8" s="29" customFormat="1" ht="16.5" customHeight="1">
      <c r="A17" s="1">
        <f t="shared" si="0"/>
        <v>3</v>
      </c>
      <c r="B17" s="1">
        <v>17</v>
      </c>
      <c r="C17" s="3" t="s">
        <v>343</v>
      </c>
      <c r="D17" s="3" t="s">
        <v>344</v>
      </c>
      <c r="E17" s="3" t="s">
        <v>345</v>
      </c>
      <c r="F17" s="4" t="s">
        <v>333</v>
      </c>
      <c r="G17" s="36">
        <v>0.03916666666666666</v>
      </c>
      <c r="H17" s="37">
        <f t="shared" si="1"/>
        <v>0.00026620370370369906</v>
      </c>
    </row>
    <row r="18" spans="1:8" ht="16.5" customHeight="1">
      <c r="A18" s="1">
        <f t="shared" si="0"/>
        <v>4</v>
      </c>
      <c r="B18" s="1">
        <v>23</v>
      </c>
      <c r="C18" s="3" t="s">
        <v>350</v>
      </c>
      <c r="D18" s="3" t="s">
        <v>351</v>
      </c>
      <c r="E18" s="3" t="s">
        <v>65</v>
      </c>
      <c r="F18" s="4" t="s">
        <v>333</v>
      </c>
      <c r="G18" s="36">
        <v>0.040046296296296295</v>
      </c>
      <c r="H18" s="37">
        <f t="shared" si="1"/>
        <v>0.001145833333333332</v>
      </c>
    </row>
    <row r="19" spans="1:8" ht="16.5" customHeight="1">
      <c r="A19" s="1">
        <f t="shared" si="0"/>
        <v>5</v>
      </c>
      <c r="B19" s="1">
        <v>24</v>
      </c>
      <c r="C19" s="3" t="s">
        <v>352</v>
      </c>
      <c r="D19" s="3" t="s">
        <v>353</v>
      </c>
      <c r="E19" s="3" t="s">
        <v>354</v>
      </c>
      <c r="F19" s="4" t="s">
        <v>333</v>
      </c>
      <c r="G19" s="36">
        <v>0.040486111111111105</v>
      </c>
      <c r="H19" s="37">
        <f t="shared" si="1"/>
        <v>0.0015856481481481416</v>
      </c>
    </row>
    <row r="20" spans="1:8" ht="16.5" customHeight="1">
      <c r="A20" s="1">
        <f t="shared" si="0"/>
        <v>6</v>
      </c>
      <c r="B20" s="1">
        <v>16</v>
      </c>
      <c r="C20" s="3" t="s">
        <v>340</v>
      </c>
      <c r="D20" s="3" t="s">
        <v>341</v>
      </c>
      <c r="E20" s="3" t="s">
        <v>342</v>
      </c>
      <c r="F20" s="4" t="s">
        <v>333</v>
      </c>
      <c r="G20" s="36">
        <v>0.04078703703703704</v>
      </c>
      <c r="H20" s="37">
        <f t="shared" si="1"/>
        <v>0.0018865740740740752</v>
      </c>
    </row>
    <row r="21" spans="1:8" s="29" customFormat="1" ht="16.5" customHeight="1">
      <c r="A21" s="1">
        <f t="shared" si="0"/>
        <v>7</v>
      </c>
      <c r="B21" s="1">
        <v>19</v>
      </c>
      <c r="C21" s="3" t="s">
        <v>346</v>
      </c>
      <c r="D21" s="3" t="s">
        <v>347</v>
      </c>
      <c r="E21" s="3" t="s">
        <v>345</v>
      </c>
      <c r="F21" s="4" t="s">
        <v>333</v>
      </c>
      <c r="G21" s="36">
        <v>0.040844907407407406</v>
      </c>
      <c r="H21" s="37">
        <f t="shared" si="1"/>
        <v>0.001944444444444443</v>
      </c>
    </row>
    <row r="22" spans="1:8" ht="16.5" customHeight="1">
      <c r="A22" s="1">
        <f t="shared" si="0"/>
        <v>8</v>
      </c>
      <c r="B22" s="1">
        <v>6</v>
      </c>
      <c r="C22" s="3" t="s">
        <v>334</v>
      </c>
      <c r="D22" s="3" t="s">
        <v>335</v>
      </c>
      <c r="E22" s="3" t="s">
        <v>109</v>
      </c>
      <c r="F22" s="4" t="s">
        <v>333</v>
      </c>
      <c r="G22" s="36">
        <v>0.04096064814814815</v>
      </c>
      <c r="H22" s="37">
        <f t="shared" si="1"/>
        <v>0.0020601851851851857</v>
      </c>
    </row>
    <row r="23" spans="1:8" ht="16.5" customHeight="1">
      <c r="A23" s="1">
        <f t="shared" si="0"/>
        <v>9</v>
      </c>
      <c r="B23" s="1">
        <v>27</v>
      </c>
      <c r="C23" s="3" t="s">
        <v>355</v>
      </c>
      <c r="D23" s="3" t="s">
        <v>356</v>
      </c>
      <c r="E23" s="3" t="s">
        <v>354</v>
      </c>
      <c r="F23" s="4" t="s">
        <v>333</v>
      </c>
      <c r="G23" s="36">
        <v>0.04230324074074074</v>
      </c>
      <c r="H23" s="37">
        <f t="shared" si="1"/>
        <v>0.0034027777777777754</v>
      </c>
    </row>
    <row r="24" spans="1:8" ht="16.5" customHeight="1">
      <c r="A24" s="1">
        <f t="shared" si="0"/>
        <v>10</v>
      </c>
      <c r="B24" s="1">
        <v>28</v>
      </c>
      <c r="C24" s="3" t="s">
        <v>357</v>
      </c>
      <c r="D24" s="3" t="s">
        <v>358</v>
      </c>
      <c r="E24" s="3" t="s">
        <v>354</v>
      </c>
      <c r="F24" s="4" t="s">
        <v>333</v>
      </c>
      <c r="G24" s="36">
        <v>0.04473379629629629</v>
      </c>
      <c r="H24" s="37">
        <f t="shared" si="1"/>
        <v>0.005833333333333329</v>
      </c>
    </row>
    <row r="25" spans="1:8" ht="16.5" customHeight="1">
      <c r="A25" s="1">
        <f t="shared" si="0"/>
        <v>11</v>
      </c>
      <c r="B25" s="1">
        <v>7</v>
      </c>
      <c r="C25" s="3" t="s">
        <v>336</v>
      </c>
      <c r="D25" s="3" t="s">
        <v>337</v>
      </c>
      <c r="E25" s="3" t="s">
        <v>109</v>
      </c>
      <c r="F25" s="4" t="s">
        <v>333</v>
      </c>
      <c r="G25" s="36">
        <v>0.04545138888888889</v>
      </c>
      <c r="H25" s="37">
        <f t="shared" si="1"/>
        <v>0.006550925925925925</v>
      </c>
    </row>
    <row r="26" spans="1:8" ht="16.5" customHeight="1">
      <c r="A26" s="1">
        <f t="shared" si="0"/>
        <v>12</v>
      </c>
      <c r="B26" s="1">
        <v>10</v>
      </c>
      <c r="C26" s="3" t="s">
        <v>338</v>
      </c>
      <c r="D26" s="3" t="s">
        <v>339</v>
      </c>
      <c r="E26" s="3" t="s">
        <v>109</v>
      </c>
      <c r="F26" s="4" t="s">
        <v>333</v>
      </c>
      <c r="G26" s="36">
        <v>0.04873842592592592</v>
      </c>
      <c r="H26" s="37">
        <f t="shared" si="1"/>
        <v>0.009837962962962958</v>
      </c>
    </row>
    <row r="27" spans="1:8" ht="16.5" customHeight="1">
      <c r="A27" s="1">
        <f t="shared" si="0"/>
        <v>13</v>
      </c>
      <c r="B27" s="1">
        <v>2</v>
      </c>
      <c r="C27" s="3" t="s">
        <v>330</v>
      </c>
      <c r="D27" s="3" t="s">
        <v>331</v>
      </c>
      <c r="E27" s="3" t="s">
        <v>332</v>
      </c>
      <c r="F27" s="4" t="s">
        <v>333</v>
      </c>
      <c r="G27" s="36">
        <v>0.05012731481481481</v>
      </c>
      <c r="H27" s="37">
        <f t="shared" si="1"/>
        <v>0.011226851851851849</v>
      </c>
    </row>
    <row r="28" spans="3:7" ht="16.5" customHeight="1">
      <c r="C28" s="3"/>
      <c r="D28" s="3"/>
      <c r="G28" s="36"/>
    </row>
    <row r="29" spans="1:8" ht="16.5" customHeight="1">
      <c r="A29" s="1" t="s">
        <v>364</v>
      </c>
      <c r="B29" s="22" t="s">
        <v>13</v>
      </c>
      <c r="C29" s="9" t="s">
        <v>14</v>
      </c>
      <c r="D29" s="9" t="s">
        <v>15</v>
      </c>
      <c r="E29" s="4" t="s">
        <v>16</v>
      </c>
      <c r="F29" s="23" t="s">
        <v>17</v>
      </c>
      <c r="G29" s="35" t="s">
        <v>365</v>
      </c>
      <c r="H29" s="32" t="s">
        <v>366</v>
      </c>
    </row>
    <row r="30" spans="1:8" s="30" customFormat="1" ht="16.5" customHeight="1">
      <c r="A30" s="1"/>
      <c r="B30" s="1"/>
      <c r="C30" s="3"/>
      <c r="D30" s="3"/>
      <c r="E30" s="3"/>
      <c r="F30" s="4"/>
      <c r="G30" s="36"/>
      <c r="H30" s="38"/>
    </row>
    <row r="31" spans="1:8" ht="16.5" customHeight="1">
      <c r="A31" s="1">
        <f aca="true" t="shared" si="2" ref="A31:A41">A30+1</f>
        <v>1</v>
      </c>
      <c r="B31" s="1">
        <v>44</v>
      </c>
      <c r="C31" s="3" t="s">
        <v>35</v>
      </c>
      <c r="D31" s="3" t="s">
        <v>36</v>
      </c>
      <c r="E31" s="3" t="s">
        <v>37</v>
      </c>
      <c r="F31" s="4" t="s">
        <v>21</v>
      </c>
      <c r="G31" s="36">
        <v>0.039942129629629626</v>
      </c>
      <c r="H31" s="37"/>
    </row>
    <row r="32" spans="1:8" ht="16.5" customHeight="1">
      <c r="A32" s="1">
        <f t="shared" si="2"/>
        <v>2</v>
      </c>
      <c r="B32" s="1">
        <v>45</v>
      </c>
      <c r="C32" s="3" t="s">
        <v>38</v>
      </c>
      <c r="D32" s="3" t="s">
        <v>39</v>
      </c>
      <c r="E32" s="3" t="s">
        <v>37</v>
      </c>
      <c r="F32" s="4" t="s">
        <v>21</v>
      </c>
      <c r="G32" s="36">
        <v>0.03995370370370371</v>
      </c>
      <c r="H32" s="37">
        <f aca="true" t="shared" si="3" ref="H32:H41">(G32-$G$31)</f>
        <v>1.157407407408051E-05</v>
      </c>
    </row>
    <row r="33" spans="1:8" ht="16.5" customHeight="1">
      <c r="A33" s="1">
        <f t="shared" si="2"/>
        <v>3</v>
      </c>
      <c r="B33" s="1">
        <v>43</v>
      </c>
      <c r="C33" s="3" t="s">
        <v>35</v>
      </c>
      <c r="D33" s="3" t="s">
        <v>367</v>
      </c>
      <c r="E33" s="3" t="s">
        <v>37</v>
      </c>
      <c r="F33" s="4" t="s">
        <v>21</v>
      </c>
      <c r="G33" s="36">
        <v>0.039976851851851854</v>
      </c>
      <c r="H33" s="37">
        <f t="shared" si="3"/>
        <v>3.472222222222765E-05</v>
      </c>
    </row>
    <row r="34" spans="1:8" ht="16.5" customHeight="1">
      <c r="A34" s="1">
        <f t="shared" si="2"/>
        <v>4</v>
      </c>
      <c r="B34" s="39">
        <v>70</v>
      </c>
      <c r="C34" s="3" t="s">
        <v>42</v>
      </c>
      <c r="D34" s="3" t="s">
        <v>43</v>
      </c>
      <c r="E34" s="3" t="s">
        <v>37</v>
      </c>
      <c r="F34" s="4" t="s">
        <v>21</v>
      </c>
      <c r="G34" s="36">
        <v>0.040497685185185185</v>
      </c>
      <c r="H34" s="37">
        <f t="shared" si="3"/>
        <v>0.0005555555555555591</v>
      </c>
    </row>
    <row r="35" spans="1:8" ht="16.5" customHeight="1">
      <c r="A35" s="1">
        <f t="shared" si="2"/>
        <v>5</v>
      </c>
      <c r="B35" s="1">
        <v>32</v>
      </c>
      <c r="C35" s="3" t="s">
        <v>32</v>
      </c>
      <c r="D35" s="3" t="s">
        <v>33</v>
      </c>
      <c r="E35" s="3" t="s">
        <v>34</v>
      </c>
      <c r="F35" s="4" t="s">
        <v>21</v>
      </c>
      <c r="G35" s="36">
        <v>0.04050925925925926</v>
      </c>
      <c r="H35" s="37">
        <f t="shared" si="3"/>
        <v>0.0005671296296296327</v>
      </c>
    </row>
    <row r="36" spans="1:8" s="29" customFormat="1" ht="16.5" customHeight="1">
      <c r="A36" s="1">
        <f t="shared" si="2"/>
        <v>6</v>
      </c>
      <c r="B36" s="1">
        <v>31</v>
      </c>
      <c r="C36" s="3" t="s">
        <v>30</v>
      </c>
      <c r="D36" s="3" t="s">
        <v>31</v>
      </c>
      <c r="E36" s="3" t="s">
        <v>20</v>
      </c>
      <c r="F36" s="4" t="s">
        <v>21</v>
      </c>
      <c r="G36" s="36">
        <v>0.04306712962962963</v>
      </c>
      <c r="H36" s="37">
        <f t="shared" si="3"/>
        <v>0.0031250000000000028</v>
      </c>
    </row>
    <row r="37" spans="1:8" ht="16.5" customHeight="1">
      <c r="A37" s="1">
        <f t="shared" si="2"/>
        <v>7</v>
      </c>
      <c r="B37" s="1">
        <v>49</v>
      </c>
      <c r="C37" s="3" t="s">
        <v>40</v>
      </c>
      <c r="D37" s="3" t="s">
        <v>41</v>
      </c>
      <c r="E37" s="3" t="s">
        <v>20</v>
      </c>
      <c r="F37" s="4" t="s">
        <v>21</v>
      </c>
      <c r="G37" s="36">
        <v>0.0430787037037037</v>
      </c>
      <c r="H37" s="37">
        <f t="shared" si="3"/>
        <v>0.0031365740740740763</v>
      </c>
    </row>
    <row r="38" spans="1:8" ht="16.5" customHeight="1">
      <c r="A38" s="1">
        <f t="shared" si="2"/>
        <v>8</v>
      </c>
      <c r="B38" s="1">
        <v>8</v>
      </c>
      <c r="C38" s="3" t="s">
        <v>18</v>
      </c>
      <c r="D38" s="3" t="s">
        <v>19</v>
      </c>
      <c r="E38" s="3" t="s">
        <v>20</v>
      </c>
      <c r="F38" s="4" t="s">
        <v>21</v>
      </c>
      <c r="G38" s="36">
        <v>0.043090277777777776</v>
      </c>
      <c r="H38" s="37">
        <f t="shared" si="3"/>
        <v>0.00314814814814815</v>
      </c>
    </row>
    <row r="39" spans="1:8" s="30" customFormat="1" ht="16.5" customHeight="1">
      <c r="A39" s="1">
        <f t="shared" si="2"/>
        <v>9</v>
      </c>
      <c r="B39" s="1">
        <v>14</v>
      </c>
      <c r="C39" s="3" t="s">
        <v>25</v>
      </c>
      <c r="D39" s="3" t="s">
        <v>26</v>
      </c>
      <c r="E39" s="3" t="s">
        <v>27</v>
      </c>
      <c r="F39" s="4" t="s">
        <v>21</v>
      </c>
      <c r="G39" s="36">
        <v>0.04311342592592593</v>
      </c>
      <c r="H39" s="37">
        <f t="shared" si="3"/>
        <v>0.003171296296296304</v>
      </c>
    </row>
    <row r="40" spans="1:8" ht="16.5" customHeight="1">
      <c r="A40" s="1">
        <f t="shared" si="2"/>
        <v>10</v>
      </c>
      <c r="B40" s="1">
        <v>30</v>
      </c>
      <c r="C40" s="3" t="s">
        <v>28</v>
      </c>
      <c r="D40" s="3" t="s">
        <v>29</v>
      </c>
      <c r="E40" s="3" t="s">
        <v>5</v>
      </c>
      <c r="F40" s="4" t="s">
        <v>21</v>
      </c>
      <c r="G40" s="36">
        <v>0.04313657407407407</v>
      </c>
      <c r="H40" s="37">
        <f t="shared" si="3"/>
        <v>0.003194444444444444</v>
      </c>
    </row>
    <row r="41" spans="1:8" ht="16.5" customHeight="1">
      <c r="A41" s="1">
        <f t="shared" si="2"/>
        <v>11</v>
      </c>
      <c r="B41" s="1">
        <v>12</v>
      </c>
      <c r="C41" s="3" t="s">
        <v>22</v>
      </c>
      <c r="D41" s="3" t="s">
        <v>23</v>
      </c>
      <c r="E41" s="3" t="s">
        <v>24</v>
      </c>
      <c r="F41" s="4" t="s">
        <v>21</v>
      </c>
      <c r="G41" s="36">
        <v>0.0465625</v>
      </c>
      <c r="H41" s="37">
        <f t="shared" si="3"/>
        <v>0.006620370370370374</v>
      </c>
    </row>
    <row r="42" spans="3:7" ht="16.5" customHeight="1">
      <c r="C42" s="3"/>
      <c r="D42" s="3"/>
      <c r="G42" s="36"/>
    </row>
    <row r="43" spans="1:8" ht="16.5" customHeight="1">
      <c r="A43" s="1" t="s">
        <v>364</v>
      </c>
      <c r="B43" s="22" t="s">
        <v>13</v>
      </c>
      <c r="C43" s="9" t="s">
        <v>14</v>
      </c>
      <c r="D43" s="9" t="s">
        <v>15</v>
      </c>
      <c r="E43" s="4" t="s">
        <v>16</v>
      </c>
      <c r="F43" s="23" t="s">
        <v>17</v>
      </c>
      <c r="G43" s="35" t="s">
        <v>365</v>
      </c>
      <c r="H43" s="32" t="s">
        <v>366</v>
      </c>
    </row>
    <row r="44" spans="3:7" ht="16.5" customHeight="1">
      <c r="C44" s="3"/>
      <c r="D44" s="3"/>
      <c r="G44" s="36"/>
    </row>
    <row r="45" spans="1:8" ht="16.5" customHeight="1">
      <c r="A45" s="1">
        <v>1</v>
      </c>
      <c r="B45" s="1">
        <v>4</v>
      </c>
      <c r="C45" s="3" t="s">
        <v>44</v>
      </c>
      <c r="D45" s="3" t="s">
        <v>45</v>
      </c>
      <c r="E45" s="3" t="s">
        <v>46</v>
      </c>
      <c r="F45" s="4" t="s">
        <v>47</v>
      </c>
      <c r="G45" s="36">
        <v>0.04252314814814815</v>
      </c>
      <c r="H45" s="37"/>
    </row>
    <row r="46" spans="1:8" ht="16.5" customHeight="1">
      <c r="A46" s="1">
        <f>A45+1</f>
        <v>2</v>
      </c>
      <c r="B46" s="1">
        <v>5</v>
      </c>
      <c r="C46" s="3" t="s">
        <v>48</v>
      </c>
      <c r="D46" s="3" t="s">
        <v>49</v>
      </c>
      <c r="E46" s="3" t="s">
        <v>5</v>
      </c>
      <c r="F46" s="4" t="s">
        <v>47</v>
      </c>
      <c r="G46" s="36">
        <v>0.04731481481481481</v>
      </c>
      <c r="H46" s="37">
        <f>(G46-$G$45)</f>
        <v>0.004791666666666659</v>
      </c>
    </row>
    <row r="47" spans="1:8" s="40" customFormat="1" ht="16.5" customHeight="1">
      <c r="A47" s="1"/>
      <c r="G47" s="41"/>
      <c r="H47" s="42"/>
    </row>
    <row r="48" spans="1:8" s="40" customFormat="1" ht="16.5" customHeight="1">
      <c r="A48" s="1"/>
      <c r="G48" s="41"/>
      <c r="H48" s="42"/>
    </row>
    <row r="49" spans="1:8" s="40" customFormat="1" ht="16.5" customHeight="1">
      <c r="A49" s="1"/>
      <c r="B49" s="33" t="s">
        <v>50</v>
      </c>
      <c r="C49" s="33"/>
      <c r="D49" s="33"/>
      <c r="E49" s="33"/>
      <c r="G49" s="41"/>
      <c r="H49" s="42"/>
    </row>
    <row r="50" spans="1:8" s="40" customFormat="1" ht="16.5" customHeight="1">
      <c r="A50" s="1"/>
      <c r="G50" s="41"/>
      <c r="H50" s="42"/>
    </row>
    <row r="51" spans="1:8" s="40" customFormat="1" ht="16.5" customHeight="1">
      <c r="A51" s="1"/>
      <c r="G51" s="41"/>
      <c r="H51" s="42"/>
    </row>
    <row r="52" spans="1:8" s="40" customFormat="1" ht="16.5" customHeight="1">
      <c r="A52" s="1"/>
      <c r="G52" s="41"/>
      <c r="H52" s="42"/>
    </row>
    <row r="53" spans="1:8" s="40" customFormat="1" ht="16.5" customHeight="1">
      <c r="A53" s="1"/>
      <c r="G53" s="41"/>
      <c r="H53" s="42"/>
    </row>
    <row r="54" spans="1:8" s="40" customFormat="1" ht="16.5" customHeight="1">
      <c r="A54" s="1"/>
      <c r="G54" s="41"/>
      <c r="H54" s="42"/>
    </row>
    <row r="55" spans="1:8" s="40" customFormat="1" ht="16.5" customHeight="1">
      <c r="A55" s="1"/>
      <c r="G55" s="41"/>
      <c r="H55" s="42"/>
    </row>
    <row r="56" spans="1:8" s="40" customFormat="1" ht="16.5" customHeight="1">
      <c r="A56" s="1"/>
      <c r="G56" s="41"/>
      <c r="H56" s="42"/>
    </row>
    <row r="57" spans="1:8" s="40" customFormat="1" ht="16.5" customHeight="1">
      <c r="A57" s="1"/>
      <c r="G57" s="41"/>
      <c r="H57" s="42"/>
    </row>
    <row r="58" spans="1:8" s="40" customFormat="1" ht="16.5" customHeight="1">
      <c r="A58" s="1"/>
      <c r="G58" s="41"/>
      <c r="H58" s="42"/>
    </row>
    <row r="59" spans="1:8" s="40" customFormat="1" ht="16.5" customHeight="1">
      <c r="A59" s="1"/>
      <c r="G59" s="41"/>
      <c r="H59" s="42"/>
    </row>
    <row r="60" spans="1:8" s="40" customFormat="1" ht="16.5" customHeight="1">
      <c r="A60" s="1"/>
      <c r="G60" s="41"/>
      <c r="H60" s="42"/>
    </row>
    <row r="61" spans="1:8" s="40" customFormat="1" ht="16.5" customHeight="1">
      <c r="A61" s="1"/>
      <c r="G61" s="41"/>
      <c r="H61" s="42"/>
    </row>
    <row r="62" spans="1:8" s="40" customFormat="1" ht="16.5" customHeight="1">
      <c r="A62" s="1"/>
      <c r="G62" s="41"/>
      <c r="H62" s="42"/>
    </row>
    <row r="63" spans="1:8" s="40" customFormat="1" ht="16.5" customHeight="1">
      <c r="A63" s="1"/>
      <c r="G63" s="41"/>
      <c r="H63" s="42"/>
    </row>
    <row r="64" spans="1:8" s="40" customFormat="1" ht="16.5" customHeight="1">
      <c r="A64" s="1"/>
      <c r="G64" s="41"/>
      <c r="H64" s="42"/>
    </row>
    <row r="65" spans="1:8" s="40" customFormat="1" ht="16.5" customHeight="1">
      <c r="A65" s="1"/>
      <c r="G65" s="41"/>
      <c r="H65" s="42"/>
    </row>
    <row r="66" spans="1:8" s="40" customFormat="1" ht="16.5" customHeight="1">
      <c r="A66" s="1"/>
      <c r="G66" s="41"/>
      <c r="H66" s="42"/>
    </row>
    <row r="67" spans="1:8" s="40" customFormat="1" ht="16.5" customHeight="1">
      <c r="A67" s="1"/>
      <c r="G67" s="41"/>
      <c r="H67" s="42"/>
    </row>
    <row r="68" spans="1:8" s="40" customFormat="1" ht="16.5" customHeight="1">
      <c r="A68" s="1"/>
      <c r="G68" s="41"/>
      <c r="H68" s="42"/>
    </row>
    <row r="69" spans="1:8" s="40" customFormat="1" ht="16.5" customHeight="1">
      <c r="A69" s="1"/>
      <c r="G69" s="41"/>
      <c r="H69" s="42"/>
    </row>
    <row r="70" spans="1:8" s="40" customFormat="1" ht="16.5" customHeight="1">
      <c r="A70" s="1"/>
      <c r="G70" s="41"/>
      <c r="H70" s="42"/>
    </row>
    <row r="71" spans="1:8" s="40" customFormat="1" ht="16.5" customHeight="1">
      <c r="A71" s="1"/>
      <c r="G71" s="41"/>
      <c r="H71" s="42"/>
    </row>
    <row r="72" spans="1:8" s="40" customFormat="1" ht="16.5" customHeight="1">
      <c r="A72" s="1"/>
      <c r="G72" s="41"/>
      <c r="H72" s="42"/>
    </row>
    <row r="73" spans="1:8" s="40" customFormat="1" ht="16.5" customHeight="1">
      <c r="A73" s="1"/>
      <c r="G73" s="41"/>
      <c r="H73" s="42"/>
    </row>
    <row r="74" spans="1:8" s="40" customFormat="1" ht="16.5" customHeight="1">
      <c r="A74" s="1"/>
      <c r="G74" s="41"/>
      <c r="H74" s="42"/>
    </row>
    <row r="75" spans="1:8" s="40" customFormat="1" ht="16.5" customHeight="1">
      <c r="A75" s="1"/>
      <c r="G75" s="41"/>
      <c r="H75" s="42"/>
    </row>
    <row r="76" spans="1:8" s="40" customFormat="1" ht="16.5" customHeight="1">
      <c r="A76" s="1"/>
      <c r="G76" s="41"/>
      <c r="H76" s="42"/>
    </row>
    <row r="77" spans="1:8" s="40" customFormat="1" ht="16.5" customHeight="1">
      <c r="A77" s="1"/>
      <c r="G77" s="41"/>
      <c r="H77" s="42"/>
    </row>
    <row r="78" spans="1:8" s="40" customFormat="1" ht="16.5" customHeight="1">
      <c r="A78" s="1"/>
      <c r="G78" s="41"/>
      <c r="H78" s="42"/>
    </row>
    <row r="79" spans="1:8" s="40" customFormat="1" ht="16.5" customHeight="1">
      <c r="A79" s="1"/>
      <c r="G79" s="41"/>
      <c r="H79" s="42"/>
    </row>
    <row r="80" spans="1:8" s="40" customFormat="1" ht="16.5" customHeight="1">
      <c r="A80" s="1"/>
      <c r="G80" s="41"/>
      <c r="H80" s="42"/>
    </row>
    <row r="81" spans="1:8" s="40" customFormat="1" ht="16.5" customHeight="1">
      <c r="A81" s="1"/>
      <c r="G81" s="41"/>
      <c r="H81" s="42"/>
    </row>
    <row r="82" spans="1:8" s="40" customFormat="1" ht="16.5" customHeight="1">
      <c r="A82" s="1"/>
      <c r="G82" s="41"/>
      <c r="H82" s="42"/>
    </row>
    <row r="83" spans="1:8" s="40" customFormat="1" ht="16.5" customHeight="1">
      <c r="A83" s="1"/>
      <c r="G83" s="41"/>
      <c r="H83" s="42"/>
    </row>
    <row r="84" spans="1:8" s="40" customFormat="1" ht="16.5" customHeight="1">
      <c r="A84" s="1"/>
      <c r="G84" s="41"/>
      <c r="H84" s="42"/>
    </row>
    <row r="85" spans="1:8" s="40" customFormat="1" ht="16.5" customHeight="1">
      <c r="A85" s="1"/>
      <c r="G85" s="41"/>
      <c r="H85" s="42"/>
    </row>
    <row r="86" spans="1:8" s="40" customFormat="1" ht="16.5" customHeight="1">
      <c r="A86" s="1"/>
      <c r="G86" s="41"/>
      <c r="H86" s="42"/>
    </row>
    <row r="87" spans="1:8" s="40" customFormat="1" ht="16.5" customHeight="1">
      <c r="A87" s="1"/>
      <c r="G87" s="41"/>
      <c r="H87" s="42"/>
    </row>
    <row r="88" spans="1:8" s="40" customFormat="1" ht="16.5" customHeight="1">
      <c r="A88" s="1"/>
      <c r="G88" s="41"/>
      <c r="H88" s="42"/>
    </row>
    <row r="89" spans="1:8" s="40" customFormat="1" ht="16.5" customHeight="1">
      <c r="A89" s="1"/>
      <c r="G89" s="41"/>
      <c r="H89" s="42"/>
    </row>
    <row r="90" spans="1:8" s="40" customFormat="1" ht="16.5" customHeight="1">
      <c r="A90" s="1"/>
      <c r="G90" s="41"/>
      <c r="H90" s="42"/>
    </row>
    <row r="91" spans="1:8" s="40" customFormat="1" ht="16.5" customHeight="1">
      <c r="A91" s="1"/>
      <c r="G91" s="41"/>
      <c r="H91" s="42"/>
    </row>
    <row r="92" spans="1:8" s="40" customFormat="1" ht="16.5" customHeight="1">
      <c r="A92" s="1"/>
      <c r="G92" s="41"/>
      <c r="H92" s="42"/>
    </row>
    <row r="93" spans="1:8" s="40" customFormat="1" ht="16.5" customHeight="1">
      <c r="A93" s="1"/>
      <c r="G93" s="41"/>
      <c r="H93" s="42"/>
    </row>
    <row r="94" spans="1:8" s="40" customFormat="1" ht="16.5" customHeight="1">
      <c r="A94" s="1"/>
      <c r="G94" s="41"/>
      <c r="H94" s="42"/>
    </row>
    <row r="95" spans="1:8" s="40" customFormat="1" ht="16.5" customHeight="1">
      <c r="A95" s="1"/>
      <c r="G95" s="41"/>
      <c r="H95" s="42"/>
    </row>
    <row r="96" spans="1:8" s="40" customFormat="1" ht="16.5" customHeight="1">
      <c r="A96" s="1"/>
      <c r="G96" s="41"/>
      <c r="H96" s="42"/>
    </row>
    <row r="97" spans="1:8" s="40" customFormat="1" ht="16.5" customHeight="1">
      <c r="A97" s="1"/>
      <c r="G97" s="41"/>
      <c r="H97" s="42"/>
    </row>
    <row r="98" spans="1:8" s="40" customFormat="1" ht="16.5" customHeight="1">
      <c r="A98" s="1"/>
      <c r="G98" s="41"/>
      <c r="H98" s="42"/>
    </row>
    <row r="99" spans="1:8" s="40" customFormat="1" ht="16.5" customHeight="1">
      <c r="A99" s="1"/>
      <c r="G99" s="41"/>
      <c r="H99" s="42"/>
    </row>
    <row r="100" spans="1:8" s="40" customFormat="1" ht="16.5" customHeight="1">
      <c r="A100" s="1"/>
      <c r="G100" s="41"/>
      <c r="H100" s="42"/>
    </row>
    <row r="101" spans="1:8" s="40" customFormat="1" ht="16.5" customHeight="1">
      <c r="A101" s="1"/>
      <c r="G101" s="41"/>
      <c r="H101" s="42"/>
    </row>
    <row r="102" spans="1:8" s="40" customFormat="1" ht="16.5" customHeight="1">
      <c r="A102" s="1"/>
      <c r="G102" s="41"/>
      <c r="H102" s="42"/>
    </row>
    <row r="103" spans="1:8" s="40" customFormat="1" ht="16.5" customHeight="1">
      <c r="A103" s="1"/>
      <c r="G103" s="41"/>
      <c r="H103" s="42"/>
    </row>
    <row r="104" spans="7:8" s="40" customFormat="1" ht="16.5" customHeight="1">
      <c r="G104" s="41"/>
      <c r="H104" s="42"/>
    </row>
    <row r="105" spans="7:8" s="40" customFormat="1" ht="16.5" customHeight="1">
      <c r="G105" s="41"/>
      <c r="H105" s="42"/>
    </row>
    <row r="106" spans="7:8" s="40" customFormat="1" ht="16.5" customHeight="1">
      <c r="G106" s="41"/>
      <c r="H106" s="42"/>
    </row>
    <row r="107" spans="7:8" s="40" customFormat="1" ht="16.5" customHeight="1">
      <c r="G107" s="41"/>
      <c r="H107" s="42"/>
    </row>
    <row r="108" spans="7:8" s="40" customFormat="1" ht="16.5" customHeight="1">
      <c r="G108" s="41"/>
      <c r="H108" s="42"/>
    </row>
    <row r="109" spans="7:8" s="40" customFormat="1" ht="16.5" customHeight="1">
      <c r="G109" s="41"/>
      <c r="H109" s="42"/>
    </row>
    <row r="110" spans="7:8" s="40" customFormat="1" ht="16.5" customHeight="1">
      <c r="G110" s="41"/>
      <c r="H110" s="42"/>
    </row>
    <row r="111" spans="7:8" s="40" customFormat="1" ht="16.5" customHeight="1">
      <c r="G111" s="41"/>
      <c r="H111" s="42"/>
    </row>
    <row r="112" spans="7:8" s="40" customFormat="1" ht="16.5" customHeight="1">
      <c r="G112" s="41"/>
      <c r="H112" s="42"/>
    </row>
    <row r="113" spans="7:8" s="40" customFormat="1" ht="16.5" customHeight="1">
      <c r="G113" s="41"/>
      <c r="H113" s="42"/>
    </row>
    <row r="114" spans="7:8" s="40" customFormat="1" ht="16.5" customHeight="1">
      <c r="G114" s="41"/>
      <c r="H114" s="42"/>
    </row>
    <row r="115" spans="7:8" s="40" customFormat="1" ht="16.5" customHeight="1">
      <c r="G115" s="41"/>
      <c r="H115" s="42"/>
    </row>
    <row r="116" spans="7:8" s="40" customFormat="1" ht="16.5" customHeight="1">
      <c r="G116" s="41"/>
      <c r="H116" s="42"/>
    </row>
    <row r="117" spans="7:8" s="40" customFormat="1" ht="16.5" customHeight="1">
      <c r="G117" s="41"/>
      <c r="H117" s="42"/>
    </row>
    <row r="118" spans="7:8" s="40" customFormat="1" ht="16.5" customHeight="1">
      <c r="G118" s="41"/>
      <c r="H118" s="42"/>
    </row>
    <row r="119" spans="7:8" s="40" customFormat="1" ht="16.5" customHeight="1">
      <c r="G119" s="41"/>
      <c r="H119" s="42"/>
    </row>
    <row r="120" spans="7:8" s="40" customFormat="1" ht="16.5" customHeight="1">
      <c r="G120" s="41"/>
      <c r="H120" s="42"/>
    </row>
    <row r="121" spans="7:8" s="40" customFormat="1" ht="16.5" customHeight="1">
      <c r="G121" s="41"/>
      <c r="H121" s="42"/>
    </row>
    <row r="122" spans="7:8" s="40" customFormat="1" ht="16.5" customHeight="1">
      <c r="G122" s="41"/>
      <c r="H122" s="42"/>
    </row>
    <row r="123" spans="7:8" s="40" customFormat="1" ht="16.5" customHeight="1">
      <c r="G123" s="41"/>
      <c r="H123" s="42"/>
    </row>
    <row r="124" spans="7:8" s="40" customFormat="1" ht="16.5" customHeight="1">
      <c r="G124" s="41"/>
      <c r="H124" s="42"/>
    </row>
    <row r="125" spans="7:8" s="40" customFormat="1" ht="16.5" customHeight="1">
      <c r="G125" s="41"/>
      <c r="H125" s="42"/>
    </row>
    <row r="126" spans="7:8" s="40" customFormat="1" ht="16.5" customHeight="1">
      <c r="G126" s="41"/>
      <c r="H126" s="42"/>
    </row>
    <row r="127" spans="7:8" s="40" customFormat="1" ht="16.5" customHeight="1">
      <c r="G127" s="41"/>
      <c r="H127" s="42"/>
    </row>
    <row r="128" spans="7:8" s="40" customFormat="1" ht="16.5" customHeight="1">
      <c r="G128" s="41"/>
      <c r="H128" s="42"/>
    </row>
    <row r="129" spans="7:8" s="40" customFormat="1" ht="16.5" customHeight="1">
      <c r="G129" s="41"/>
      <c r="H129" s="42"/>
    </row>
    <row r="130" spans="7:8" s="40" customFormat="1" ht="16.5" customHeight="1">
      <c r="G130" s="41"/>
      <c r="H130" s="42"/>
    </row>
    <row r="131" spans="7:8" s="40" customFormat="1" ht="16.5" customHeight="1">
      <c r="G131" s="41"/>
      <c r="H131" s="42"/>
    </row>
    <row r="132" spans="7:8" s="40" customFormat="1" ht="16.5" customHeight="1">
      <c r="G132" s="41"/>
      <c r="H132" s="42"/>
    </row>
    <row r="133" spans="7:8" s="40" customFormat="1" ht="16.5" customHeight="1">
      <c r="G133" s="41"/>
      <c r="H133" s="42"/>
    </row>
    <row r="134" spans="7:8" s="40" customFormat="1" ht="16.5" customHeight="1">
      <c r="G134" s="41"/>
      <c r="H134" s="42"/>
    </row>
    <row r="135" spans="7:8" s="40" customFormat="1" ht="16.5" customHeight="1">
      <c r="G135" s="41"/>
      <c r="H135" s="42"/>
    </row>
    <row r="136" spans="7:8" s="40" customFormat="1" ht="16.5" customHeight="1">
      <c r="G136" s="41"/>
      <c r="H136" s="42"/>
    </row>
    <row r="137" spans="7:8" s="40" customFormat="1" ht="16.5" customHeight="1">
      <c r="G137" s="41"/>
      <c r="H137" s="42"/>
    </row>
    <row r="138" spans="7:8" s="40" customFormat="1" ht="16.5" customHeight="1">
      <c r="G138" s="41"/>
      <c r="H138" s="42"/>
    </row>
    <row r="139" spans="7:8" s="40" customFormat="1" ht="16.5" customHeight="1">
      <c r="G139" s="41"/>
      <c r="H139" s="42"/>
    </row>
    <row r="140" spans="7:8" s="40" customFormat="1" ht="16.5" customHeight="1">
      <c r="G140" s="41"/>
      <c r="H140" s="42"/>
    </row>
    <row r="141" spans="7:8" s="40" customFormat="1" ht="16.5" customHeight="1">
      <c r="G141" s="41"/>
      <c r="H141" s="42"/>
    </row>
    <row r="142" spans="7:8" s="40" customFormat="1" ht="16.5" customHeight="1">
      <c r="G142" s="41"/>
      <c r="H142" s="42"/>
    </row>
    <row r="143" spans="7:8" s="40" customFormat="1" ht="16.5" customHeight="1">
      <c r="G143" s="41"/>
      <c r="H143" s="42"/>
    </row>
    <row r="144" spans="7:8" s="40" customFormat="1" ht="16.5" customHeight="1">
      <c r="G144" s="41"/>
      <c r="H144" s="42"/>
    </row>
    <row r="145" spans="7:8" s="40" customFormat="1" ht="16.5" customHeight="1">
      <c r="G145" s="41"/>
      <c r="H145" s="42"/>
    </row>
    <row r="146" spans="7:8" s="40" customFormat="1" ht="16.5" customHeight="1">
      <c r="G146" s="41"/>
      <c r="H146" s="42"/>
    </row>
    <row r="147" spans="7:8" s="40" customFormat="1" ht="16.5" customHeight="1">
      <c r="G147" s="41"/>
      <c r="H147" s="42"/>
    </row>
    <row r="148" spans="7:8" s="40" customFormat="1" ht="16.5" customHeight="1">
      <c r="G148" s="41"/>
      <c r="H148" s="42"/>
    </row>
    <row r="149" spans="7:8" s="40" customFormat="1" ht="16.5" customHeight="1">
      <c r="G149" s="41"/>
      <c r="H149" s="42"/>
    </row>
    <row r="150" spans="7:8" s="40" customFormat="1" ht="16.5" customHeight="1">
      <c r="G150" s="41"/>
      <c r="H150" s="42"/>
    </row>
    <row r="151" spans="7:8" s="40" customFormat="1" ht="16.5" customHeight="1">
      <c r="G151" s="41"/>
      <c r="H151" s="42"/>
    </row>
    <row r="152" spans="7:8" s="40" customFormat="1" ht="16.5" customHeight="1">
      <c r="G152" s="41"/>
      <c r="H152" s="42"/>
    </row>
    <row r="153" spans="7:8" s="40" customFormat="1" ht="16.5" customHeight="1">
      <c r="G153" s="41"/>
      <c r="H153" s="42"/>
    </row>
    <row r="154" spans="7:8" s="40" customFormat="1" ht="16.5" customHeight="1">
      <c r="G154" s="41"/>
      <c r="H154" s="42"/>
    </row>
    <row r="155" spans="7:8" s="40" customFormat="1" ht="16.5" customHeight="1">
      <c r="G155" s="41"/>
      <c r="H155" s="42"/>
    </row>
    <row r="156" spans="7:8" s="40" customFormat="1" ht="16.5" customHeight="1">
      <c r="G156" s="41"/>
      <c r="H156" s="42"/>
    </row>
    <row r="157" spans="7:8" s="40" customFormat="1" ht="16.5" customHeight="1">
      <c r="G157" s="41"/>
      <c r="H157" s="42"/>
    </row>
    <row r="158" spans="7:8" s="40" customFormat="1" ht="16.5" customHeight="1">
      <c r="G158" s="41"/>
      <c r="H158" s="42"/>
    </row>
    <row r="159" spans="7:8" s="40" customFormat="1" ht="16.5" customHeight="1">
      <c r="G159" s="41"/>
      <c r="H159" s="42"/>
    </row>
    <row r="160" spans="7:8" s="40" customFormat="1" ht="16.5" customHeight="1">
      <c r="G160" s="41"/>
      <c r="H160" s="42"/>
    </row>
    <row r="161" spans="7:8" s="40" customFormat="1" ht="16.5" customHeight="1">
      <c r="G161" s="41"/>
      <c r="H161" s="42"/>
    </row>
    <row r="162" spans="7:8" s="40" customFormat="1" ht="16.5" customHeight="1">
      <c r="G162" s="41"/>
      <c r="H162" s="42"/>
    </row>
    <row r="163" spans="7:8" s="40" customFormat="1" ht="16.5" customHeight="1">
      <c r="G163" s="41"/>
      <c r="H163" s="42"/>
    </row>
    <row r="164" spans="7:8" s="40" customFormat="1" ht="16.5" customHeight="1">
      <c r="G164" s="41"/>
      <c r="H164" s="42"/>
    </row>
    <row r="165" spans="7:8" s="40" customFormat="1" ht="16.5" customHeight="1">
      <c r="G165" s="41"/>
      <c r="H165" s="42"/>
    </row>
    <row r="166" spans="7:8" s="40" customFormat="1" ht="16.5" customHeight="1">
      <c r="G166" s="41"/>
      <c r="H166" s="42"/>
    </row>
    <row r="167" spans="7:8" s="40" customFormat="1" ht="16.5" customHeight="1">
      <c r="G167" s="41"/>
      <c r="H167" s="42"/>
    </row>
    <row r="168" spans="7:8" s="40" customFormat="1" ht="16.5" customHeight="1">
      <c r="G168" s="41"/>
      <c r="H168" s="42"/>
    </row>
    <row r="169" spans="7:8" s="40" customFormat="1" ht="16.5" customHeight="1">
      <c r="G169" s="41"/>
      <c r="H169" s="42"/>
    </row>
    <row r="170" spans="7:8" s="40" customFormat="1" ht="16.5" customHeight="1">
      <c r="G170" s="41"/>
      <c r="H170" s="42"/>
    </row>
    <row r="171" spans="7:8" s="40" customFormat="1" ht="16.5" customHeight="1">
      <c r="G171" s="41"/>
      <c r="H171" s="42"/>
    </row>
    <row r="172" spans="7:8" s="40" customFormat="1" ht="16.5" customHeight="1">
      <c r="G172" s="41"/>
      <c r="H172" s="42"/>
    </row>
    <row r="173" spans="7:8" s="40" customFormat="1" ht="16.5" customHeight="1">
      <c r="G173" s="41"/>
      <c r="H173" s="42"/>
    </row>
    <row r="174" spans="7:8" s="40" customFormat="1" ht="16.5" customHeight="1">
      <c r="G174" s="41"/>
      <c r="H174" s="42"/>
    </row>
    <row r="175" spans="7:8" s="40" customFormat="1" ht="16.5" customHeight="1">
      <c r="G175" s="41"/>
      <c r="H175" s="42"/>
    </row>
    <row r="176" spans="7:8" s="40" customFormat="1" ht="16.5" customHeight="1">
      <c r="G176" s="41"/>
      <c r="H176" s="42"/>
    </row>
    <row r="177" spans="7:8" s="40" customFormat="1" ht="16.5" customHeight="1">
      <c r="G177" s="41"/>
      <c r="H177" s="42"/>
    </row>
  </sheetData>
  <autoFilter ref="A14:G14"/>
  <mergeCells count="13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B49:E49"/>
  </mergeCells>
  <conditionalFormatting sqref="B31 C15:F28 C31:F42 C44:F46">
    <cfRule type="expression" priority="1" dxfId="0" stopIfTrue="1">
      <formula>($G15="K2")</formula>
    </cfRule>
    <cfRule type="expression" priority="2" dxfId="0" stopIfTrue="1">
      <formula>($G15="M0")</formula>
    </cfRule>
    <cfRule type="expression" priority="3" dxfId="0" stopIfTrue="1">
      <formula>($G15="M3")</formula>
    </cfRule>
  </conditionalFormatting>
  <printOptions/>
  <pageMargins left="0.19652777777777777" right="0.19652777777777777" top="0.31527777777777777" bottom="0.7868055555555555" header="0.31527777777777777" footer="0.19652777777777777"/>
  <pageSetup horizontalDpi="300" verticalDpi="300" orientation="portrait" paperSize="9" scale="80"/>
  <headerFooter alignWithMargins="0">
    <oddHeader>&amp;Rstrona &amp;P z &amp;N</oddHeader>
    <oddFooter>&amp;Lsporządził: Olejarczyk Władysław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9"/>
  <sheetViews>
    <sheetView workbookViewId="0" topLeftCell="A31">
      <selection activeCell="J44" sqref="J44"/>
    </sheetView>
  </sheetViews>
  <sheetFormatPr defaultColWidth="9.00390625" defaultRowHeight="16.5" customHeight="1"/>
  <cols>
    <col min="1" max="1" width="9.375" style="1" customWidth="1"/>
    <col min="2" max="2" width="6.875" style="1" customWidth="1"/>
    <col min="3" max="3" width="16.75390625" style="2" customWidth="1"/>
    <col min="4" max="4" width="24.75390625" style="2" customWidth="1"/>
    <col min="5" max="5" width="37.125" style="3" customWidth="1"/>
    <col min="6" max="6" width="9.00390625" style="4" customWidth="1"/>
    <col min="7" max="7" width="10.25390625" style="34" customWidth="1"/>
    <col min="8" max="8" width="9.125" style="32" customWidth="1"/>
    <col min="9" max="16384" width="9.125" style="5" customWidth="1"/>
  </cols>
  <sheetData>
    <row r="1" spans="1:6" ht="16.5" customHeight="1">
      <c r="A1" s="6"/>
      <c r="B1" s="6"/>
      <c r="C1" s="6"/>
      <c r="D1" s="7"/>
      <c r="E1" s="7"/>
      <c r="F1" s="7"/>
    </row>
    <row r="2" spans="1:6" ht="16.5" customHeight="1">
      <c r="A2" s="8" t="s">
        <v>368</v>
      </c>
      <c r="B2" s="8"/>
      <c r="C2" s="9"/>
      <c r="D2" s="10"/>
      <c r="E2" s="7"/>
      <c r="F2" s="7"/>
    </row>
    <row r="3" spans="1:6" ht="21" customHeight="1">
      <c r="A3" s="11" t="s">
        <v>1</v>
      </c>
      <c r="B3" s="11"/>
      <c r="C3" s="11"/>
      <c r="D3" s="11"/>
      <c r="E3" s="11"/>
      <c r="F3" s="11"/>
    </row>
    <row r="4" spans="1:6" ht="18" customHeight="1">
      <c r="A4" s="11"/>
      <c r="B4" s="11"/>
      <c r="C4" s="12">
        <v>39570</v>
      </c>
      <c r="D4" s="12"/>
      <c r="E4" s="11"/>
      <c r="F4" s="11"/>
    </row>
    <row r="5" spans="1:6" ht="18" customHeight="1">
      <c r="A5" s="11"/>
      <c r="B5" s="11"/>
      <c r="C5" s="13"/>
      <c r="D5" s="13"/>
      <c r="E5" s="11"/>
      <c r="F5" s="11"/>
    </row>
    <row r="6" spans="1:6" ht="16.5" customHeight="1">
      <c r="A6" s="14" t="s">
        <v>2</v>
      </c>
      <c r="B6" s="14"/>
      <c r="C6" s="15" t="s">
        <v>3</v>
      </c>
      <c r="D6" s="15"/>
      <c r="E6" s="16"/>
      <c r="F6" s="11"/>
    </row>
    <row r="7" spans="1:6" ht="16.5" customHeight="1">
      <c r="A7" s="16"/>
      <c r="B7" s="16"/>
      <c r="C7" s="15" t="s">
        <v>4</v>
      </c>
      <c r="D7" s="15"/>
      <c r="E7" s="16"/>
      <c r="F7" s="11"/>
    </row>
    <row r="8" spans="1:6" ht="16.5" customHeight="1">
      <c r="A8" s="17"/>
      <c r="B8" s="17"/>
      <c r="C8" s="15" t="s">
        <v>5</v>
      </c>
      <c r="D8" s="15"/>
      <c r="E8" s="13"/>
      <c r="F8" s="18"/>
    </row>
    <row r="9" spans="1:6" ht="16.5" customHeight="1">
      <c r="A9" s="17"/>
      <c r="B9" s="17"/>
      <c r="C9" s="19"/>
      <c r="D9" s="19"/>
      <c r="E9" s="20"/>
      <c r="F9" s="18"/>
    </row>
    <row r="10" spans="1:6" ht="16.5" customHeight="1">
      <c r="A10" s="20" t="s">
        <v>6</v>
      </c>
      <c r="B10" s="20"/>
      <c r="C10" s="14" t="s">
        <v>369</v>
      </c>
      <c r="D10" s="14"/>
      <c r="E10" s="20" t="s">
        <v>158</v>
      </c>
      <c r="F10" s="18">
        <v>26.8</v>
      </c>
    </row>
    <row r="11" spans="1:6" ht="16.5" customHeight="1">
      <c r="A11" s="20" t="s">
        <v>9</v>
      </c>
      <c r="B11" s="20"/>
      <c r="C11" s="14" t="s">
        <v>10</v>
      </c>
      <c r="D11" s="14"/>
      <c r="E11" s="20" t="s">
        <v>363</v>
      </c>
      <c r="F11" s="10">
        <f>26.8/(TIMEVALUE("0:47:35")*24)</f>
        <v>33.79334500875657</v>
      </c>
    </row>
    <row r="12" spans="2:7" ht="16.5" customHeight="1">
      <c r="B12" s="22"/>
      <c r="C12" s="9"/>
      <c r="D12" s="9"/>
      <c r="E12" s="4"/>
      <c r="F12" s="23"/>
      <c r="G12" s="35"/>
    </row>
    <row r="13" spans="1:8" s="25" customFormat="1" ht="16.5" customHeight="1">
      <c r="A13" s="1" t="s">
        <v>364</v>
      </c>
      <c r="B13" s="22" t="s">
        <v>13</v>
      </c>
      <c r="C13" s="9" t="s">
        <v>14</v>
      </c>
      <c r="D13" s="9" t="s">
        <v>15</v>
      </c>
      <c r="E13" s="4" t="s">
        <v>16</v>
      </c>
      <c r="F13" s="23" t="s">
        <v>17</v>
      </c>
      <c r="G13" s="35" t="s">
        <v>365</v>
      </c>
      <c r="H13" s="24" t="s">
        <v>366</v>
      </c>
    </row>
    <row r="14" spans="1:8" s="25" customFormat="1" ht="16.5" customHeight="1">
      <c r="A14" s="1"/>
      <c r="B14" s="22"/>
      <c r="C14" s="9"/>
      <c r="D14" s="9"/>
      <c r="E14" s="4"/>
      <c r="F14" s="23"/>
      <c r="G14" s="35"/>
      <c r="H14" s="24"/>
    </row>
    <row r="15" spans="1:8" ht="16.5" customHeight="1">
      <c r="A15" s="43">
        <v>1</v>
      </c>
      <c r="B15" s="44">
        <v>146</v>
      </c>
      <c r="C15" s="45" t="s">
        <v>172</v>
      </c>
      <c r="D15" s="45" t="s">
        <v>173</v>
      </c>
      <c r="E15" s="45" t="s">
        <v>161</v>
      </c>
      <c r="F15" s="46" t="s">
        <v>162</v>
      </c>
      <c r="G15" s="47">
        <v>0.03304398148148149</v>
      </c>
      <c r="H15" s="37"/>
    </row>
    <row r="16" spans="1:8" ht="16.5" customHeight="1">
      <c r="A16" s="1">
        <f aca="true" t="shared" si="0" ref="A16:A46">A15+1</f>
        <v>2</v>
      </c>
      <c r="B16" s="48">
        <v>155</v>
      </c>
      <c r="C16" s="3" t="s">
        <v>176</v>
      </c>
      <c r="D16" s="3" t="s">
        <v>177</v>
      </c>
      <c r="E16" s="3" t="s">
        <v>178</v>
      </c>
      <c r="F16" s="4" t="s">
        <v>162</v>
      </c>
      <c r="G16" s="36">
        <v>0.03401620370370371</v>
      </c>
      <c r="H16" s="37">
        <f aca="true" t="shared" si="1" ref="H16:H25">(G16-$G$15)</f>
        <v>0.0009722222222222215</v>
      </c>
    </row>
    <row r="17" spans="1:8" ht="16.5" customHeight="1">
      <c r="A17" s="1">
        <f t="shared" si="0"/>
        <v>3</v>
      </c>
      <c r="B17" s="1">
        <v>156</v>
      </c>
      <c r="C17" s="3" t="s">
        <v>179</v>
      </c>
      <c r="D17" s="3" t="s">
        <v>180</v>
      </c>
      <c r="E17" s="3" t="s">
        <v>178</v>
      </c>
      <c r="F17" s="4" t="s">
        <v>162</v>
      </c>
      <c r="G17" s="36">
        <v>0.034039351851851855</v>
      </c>
      <c r="H17" s="37">
        <f t="shared" si="1"/>
        <v>0.0009953703703703687</v>
      </c>
    </row>
    <row r="18" spans="1:8" ht="16.5" customHeight="1">
      <c r="A18" s="1">
        <f t="shared" si="0"/>
        <v>4</v>
      </c>
      <c r="B18" s="31">
        <v>150</v>
      </c>
      <c r="C18" s="3" t="s">
        <v>174</v>
      </c>
      <c r="D18" s="3" t="s">
        <v>175</v>
      </c>
      <c r="E18" s="3" t="s">
        <v>161</v>
      </c>
      <c r="F18" s="4" t="s">
        <v>162</v>
      </c>
      <c r="G18" s="36">
        <v>0.03405092592592592</v>
      </c>
      <c r="H18" s="37">
        <f t="shared" si="1"/>
        <v>0.0010069444444444353</v>
      </c>
    </row>
    <row r="19" spans="1:8" ht="16.5" customHeight="1">
      <c r="A19" s="1">
        <f t="shared" si="0"/>
        <v>5</v>
      </c>
      <c r="B19" s="39">
        <v>123</v>
      </c>
      <c r="C19" s="3" t="s">
        <v>185</v>
      </c>
      <c r="D19" s="3" t="s">
        <v>186</v>
      </c>
      <c r="E19" s="3" t="s">
        <v>161</v>
      </c>
      <c r="F19" s="4" t="s">
        <v>162</v>
      </c>
      <c r="G19" s="36">
        <v>0.03446759259259259</v>
      </c>
      <c r="H19" s="37">
        <f t="shared" si="1"/>
        <v>0.0014236111111111047</v>
      </c>
    </row>
    <row r="20" spans="1:8" s="29" customFormat="1" ht="16.5" customHeight="1">
      <c r="A20" s="1">
        <f t="shared" si="0"/>
        <v>6</v>
      </c>
      <c r="B20" s="48">
        <v>142</v>
      </c>
      <c r="C20" s="3" t="s">
        <v>167</v>
      </c>
      <c r="D20" s="3" t="s">
        <v>168</v>
      </c>
      <c r="E20" s="3" t="s">
        <v>75</v>
      </c>
      <c r="F20" s="4" t="s">
        <v>162</v>
      </c>
      <c r="G20" s="36">
        <v>0.03460648148148148</v>
      </c>
      <c r="H20" s="37">
        <f t="shared" si="1"/>
        <v>0.0015624999999999944</v>
      </c>
    </row>
    <row r="21" spans="1:8" ht="16.5" customHeight="1">
      <c r="A21" s="1">
        <f t="shared" si="0"/>
        <v>7</v>
      </c>
      <c r="B21" s="1">
        <v>158</v>
      </c>
      <c r="C21" s="3" t="s">
        <v>181</v>
      </c>
      <c r="D21" s="3" t="s">
        <v>182</v>
      </c>
      <c r="E21" s="3" t="s">
        <v>178</v>
      </c>
      <c r="F21" s="4" t="s">
        <v>162</v>
      </c>
      <c r="G21" s="36">
        <v>0.0352662037037037</v>
      </c>
      <c r="H21" s="37">
        <f t="shared" si="1"/>
        <v>0.0022222222222222157</v>
      </c>
    </row>
    <row r="22" spans="1:8" ht="16.5" customHeight="1">
      <c r="A22" s="1">
        <f t="shared" si="0"/>
        <v>8</v>
      </c>
      <c r="B22" s="39">
        <v>126</v>
      </c>
      <c r="C22" s="3" t="s">
        <v>163</v>
      </c>
      <c r="D22" s="3" t="s">
        <v>164</v>
      </c>
      <c r="E22" s="3" t="s">
        <v>161</v>
      </c>
      <c r="F22" s="4" t="s">
        <v>162</v>
      </c>
      <c r="G22" s="36">
        <v>0.03530092592592592</v>
      </c>
      <c r="H22" s="37">
        <f t="shared" si="1"/>
        <v>0.0022569444444444364</v>
      </c>
    </row>
    <row r="23" spans="1:8" s="30" customFormat="1" ht="16.5" customHeight="1">
      <c r="A23" s="1">
        <f t="shared" si="0"/>
        <v>9</v>
      </c>
      <c r="B23" s="39">
        <v>124</v>
      </c>
      <c r="C23" s="3" t="s">
        <v>159</v>
      </c>
      <c r="D23" s="3" t="s">
        <v>160</v>
      </c>
      <c r="E23" s="3" t="s">
        <v>161</v>
      </c>
      <c r="F23" s="4" t="s">
        <v>162</v>
      </c>
      <c r="G23" s="36">
        <v>0.038483796296296294</v>
      </c>
      <c r="H23" s="37">
        <f t="shared" si="1"/>
        <v>0.005439814814814807</v>
      </c>
    </row>
    <row r="24" spans="1:8" ht="16.5" customHeight="1">
      <c r="A24" s="1">
        <f t="shared" si="0"/>
        <v>10</v>
      </c>
      <c r="B24" s="31">
        <v>183</v>
      </c>
      <c r="C24" s="3" t="s">
        <v>183</v>
      </c>
      <c r="D24" s="3" t="s">
        <v>184</v>
      </c>
      <c r="E24" s="3" t="s">
        <v>161</v>
      </c>
      <c r="F24" s="4" t="s">
        <v>162</v>
      </c>
      <c r="G24" s="36">
        <v>0.03849537037037037</v>
      </c>
      <c r="H24" s="37">
        <f t="shared" si="1"/>
        <v>0.005451388888888881</v>
      </c>
    </row>
    <row r="25" spans="1:8" ht="16.5" customHeight="1">
      <c r="A25" s="1">
        <f t="shared" si="0"/>
        <v>11</v>
      </c>
      <c r="B25" s="48">
        <v>143</v>
      </c>
      <c r="C25" s="3" t="s">
        <v>169</v>
      </c>
      <c r="D25" s="3" t="s">
        <v>170</v>
      </c>
      <c r="E25" s="3" t="s">
        <v>171</v>
      </c>
      <c r="F25" s="4" t="s">
        <v>162</v>
      </c>
      <c r="G25" s="36">
        <v>0.04023148148148148</v>
      </c>
      <c r="H25" s="37">
        <f t="shared" si="1"/>
        <v>0.0071874999999999925</v>
      </c>
    </row>
    <row r="26" spans="1:8" ht="16.5" customHeight="1">
      <c r="A26" s="1">
        <f t="shared" si="0"/>
        <v>12</v>
      </c>
      <c r="B26" s="39">
        <v>130</v>
      </c>
      <c r="C26" s="3" t="s">
        <v>165</v>
      </c>
      <c r="D26" s="3" t="s">
        <v>166</v>
      </c>
      <c r="E26" s="3" t="s">
        <v>161</v>
      </c>
      <c r="F26" s="4" t="s">
        <v>162</v>
      </c>
      <c r="G26" s="36" t="s">
        <v>370</v>
      </c>
      <c r="H26" s="49"/>
    </row>
    <row r="27" spans="2:7" ht="16.5" customHeight="1">
      <c r="B27" s="39"/>
      <c r="C27" s="3"/>
      <c r="D27" s="3"/>
      <c r="G27" s="36"/>
    </row>
    <row r="28" spans="2:7" ht="16.5" customHeight="1">
      <c r="B28" s="39"/>
      <c r="C28" s="3" t="s">
        <v>371</v>
      </c>
      <c r="D28" s="3"/>
      <c r="G28" s="36"/>
    </row>
    <row r="29" spans="2:7" ht="16.5" customHeight="1">
      <c r="B29" s="39"/>
      <c r="C29" s="3"/>
      <c r="D29" s="3"/>
      <c r="G29" s="36"/>
    </row>
    <row r="30" spans="1:8" s="5" customFormat="1" ht="16.5" customHeight="1">
      <c r="A30" s="20" t="s">
        <v>6</v>
      </c>
      <c r="B30" s="20"/>
      <c r="C30" s="14" t="s">
        <v>372</v>
      </c>
      <c r="D30" s="14"/>
      <c r="H30" s="32"/>
    </row>
    <row r="31" spans="2:7" ht="16.5" customHeight="1">
      <c r="B31" s="22"/>
      <c r="C31" s="9"/>
      <c r="D31" s="9"/>
      <c r="E31" s="4"/>
      <c r="F31" s="23"/>
      <c r="G31" s="35"/>
    </row>
    <row r="32" spans="1:8" ht="16.5" customHeight="1">
      <c r="A32" s="1" t="s">
        <v>364</v>
      </c>
      <c r="B32" s="22" t="s">
        <v>13</v>
      </c>
      <c r="C32" s="9" t="s">
        <v>14</v>
      </c>
      <c r="D32" s="9" t="s">
        <v>15</v>
      </c>
      <c r="E32" s="4" t="s">
        <v>16</v>
      </c>
      <c r="F32" s="23" t="s">
        <v>17</v>
      </c>
      <c r="G32" s="35" t="s">
        <v>365</v>
      </c>
      <c r="H32" s="32" t="s">
        <v>366</v>
      </c>
    </row>
    <row r="33" spans="2:7" ht="16.5" customHeight="1">
      <c r="B33" s="39"/>
      <c r="C33" s="3"/>
      <c r="D33" s="3"/>
      <c r="G33" s="36"/>
    </row>
    <row r="34" spans="1:8" ht="16.5" customHeight="1">
      <c r="A34" s="1">
        <v>1</v>
      </c>
      <c r="B34" s="1">
        <v>166</v>
      </c>
      <c r="C34" s="3" t="s">
        <v>205</v>
      </c>
      <c r="D34" s="3" t="s">
        <v>206</v>
      </c>
      <c r="E34" s="3" t="s">
        <v>178</v>
      </c>
      <c r="F34" s="4" t="s">
        <v>189</v>
      </c>
      <c r="G34" s="36">
        <v>0.03226851851851852</v>
      </c>
      <c r="H34" s="37"/>
    </row>
    <row r="35" spans="1:8" ht="16.5" customHeight="1">
      <c r="A35" s="1">
        <f t="shared" si="0"/>
        <v>2</v>
      </c>
      <c r="B35" s="1">
        <v>163</v>
      </c>
      <c r="C35" s="3" t="s">
        <v>200</v>
      </c>
      <c r="D35" s="3" t="s">
        <v>201</v>
      </c>
      <c r="E35" s="3" t="s">
        <v>178</v>
      </c>
      <c r="F35" s="4" t="s">
        <v>189</v>
      </c>
      <c r="G35" s="36">
        <v>0.03228009259259259</v>
      </c>
      <c r="H35" s="37">
        <f aca="true" t="shared" si="2" ref="H35:H44">(G35-$G$34)</f>
        <v>1.1574074074066631E-05</v>
      </c>
    </row>
    <row r="36" spans="1:8" ht="16.5" customHeight="1">
      <c r="A36" s="1">
        <f t="shared" si="0"/>
        <v>3</v>
      </c>
      <c r="B36" s="1">
        <v>171</v>
      </c>
      <c r="C36" s="3" t="s">
        <v>211</v>
      </c>
      <c r="D36" s="3" t="s">
        <v>212</v>
      </c>
      <c r="E36" s="3" t="s">
        <v>178</v>
      </c>
      <c r="F36" s="4" t="s">
        <v>189</v>
      </c>
      <c r="G36" s="36">
        <v>0.03229166666666667</v>
      </c>
      <c r="H36" s="37">
        <f t="shared" si="2"/>
        <v>2.314814814814714E-05</v>
      </c>
    </row>
    <row r="37" spans="1:8" s="29" customFormat="1" ht="16.5" customHeight="1">
      <c r="A37" s="1">
        <f t="shared" si="0"/>
        <v>4</v>
      </c>
      <c r="B37" s="1">
        <v>167</v>
      </c>
      <c r="C37" s="3" t="s">
        <v>207</v>
      </c>
      <c r="D37" s="3" t="s">
        <v>208</v>
      </c>
      <c r="E37" s="3" t="s">
        <v>178</v>
      </c>
      <c r="F37" s="4" t="s">
        <v>189</v>
      </c>
      <c r="G37" s="36">
        <v>0.03230324074074074</v>
      </c>
      <c r="H37" s="37">
        <f t="shared" si="2"/>
        <v>3.472222222221377E-05</v>
      </c>
    </row>
    <row r="38" spans="1:8" ht="16.5" customHeight="1">
      <c r="A38" s="1">
        <f t="shared" si="0"/>
        <v>5</v>
      </c>
      <c r="B38" s="1">
        <v>162</v>
      </c>
      <c r="C38" s="3" t="s">
        <v>198</v>
      </c>
      <c r="D38" s="3" t="s">
        <v>199</v>
      </c>
      <c r="E38" s="3" t="s">
        <v>178</v>
      </c>
      <c r="F38" s="4" t="s">
        <v>189</v>
      </c>
      <c r="G38" s="36">
        <v>0.03231481481481482</v>
      </c>
      <c r="H38" s="37">
        <f t="shared" si="2"/>
        <v>4.629629629629428E-05</v>
      </c>
    </row>
    <row r="39" spans="1:8" ht="16.5" customHeight="1">
      <c r="A39" s="1">
        <f t="shared" si="0"/>
        <v>6</v>
      </c>
      <c r="B39" s="1">
        <v>168</v>
      </c>
      <c r="C39" s="3" t="s">
        <v>209</v>
      </c>
      <c r="D39" s="3" t="s">
        <v>210</v>
      </c>
      <c r="E39" s="3" t="s">
        <v>178</v>
      </c>
      <c r="F39" s="4" t="s">
        <v>189</v>
      </c>
      <c r="G39" s="36">
        <v>0.032326388888888884</v>
      </c>
      <c r="H39" s="37">
        <f t="shared" si="2"/>
        <v>5.787037037036091E-05</v>
      </c>
    </row>
    <row r="40" spans="1:8" ht="16.5" customHeight="1">
      <c r="A40" s="1">
        <f t="shared" si="0"/>
        <v>7</v>
      </c>
      <c r="B40" s="1">
        <v>174</v>
      </c>
      <c r="C40" s="3" t="s">
        <v>213</v>
      </c>
      <c r="D40" s="3" t="s">
        <v>214</v>
      </c>
      <c r="E40" s="3" t="s">
        <v>68</v>
      </c>
      <c r="F40" s="4" t="s">
        <v>189</v>
      </c>
      <c r="G40" s="36">
        <v>0.033032407407407406</v>
      </c>
      <c r="H40" s="37">
        <f t="shared" si="2"/>
        <v>0.0007638888888888834</v>
      </c>
    </row>
    <row r="41" spans="1:8" s="29" customFormat="1" ht="16.5" customHeight="1">
      <c r="A41" s="1">
        <f t="shared" si="0"/>
        <v>8</v>
      </c>
      <c r="B41" s="31">
        <v>119</v>
      </c>
      <c r="C41" s="3" t="s">
        <v>192</v>
      </c>
      <c r="D41" s="3" t="s">
        <v>193</v>
      </c>
      <c r="E41" s="3" t="s">
        <v>161</v>
      </c>
      <c r="F41" s="4" t="s">
        <v>189</v>
      </c>
      <c r="G41" s="36">
        <v>0.033402777777777774</v>
      </c>
      <c r="H41" s="37">
        <f t="shared" si="2"/>
        <v>0.0011342592592592515</v>
      </c>
    </row>
    <row r="42" spans="1:8" ht="16.5" customHeight="1">
      <c r="A42" s="1">
        <f t="shared" si="0"/>
        <v>9</v>
      </c>
      <c r="B42" s="31">
        <v>118</v>
      </c>
      <c r="C42" s="3" t="s">
        <v>190</v>
      </c>
      <c r="D42" s="3" t="s">
        <v>191</v>
      </c>
      <c r="E42" s="3" t="s">
        <v>161</v>
      </c>
      <c r="F42" s="4" t="s">
        <v>189</v>
      </c>
      <c r="G42" s="36">
        <v>0.034027777777777775</v>
      </c>
      <c r="H42" s="37">
        <f t="shared" si="2"/>
        <v>0.001759259259259252</v>
      </c>
    </row>
    <row r="43" spans="1:8" ht="16.5" customHeight="1">
      <c r="A43" s="1">
        <f t="shared" si="0"/>
        <v>10</v>
      </c>
      <c r="B43" s="1">
        <v>145</v>
      </c>
      <c r="C43" s="3" t="s">
        <v>196</v>
      </c>
      <c r="D43" s="3" t="s">
        <v>197</v>
      </c>
      <c r="E43" s="3" t="s">
        <v>75</v>
      </c>
      <c r="F43" s="4" t="s">
        <v>189</v>
      </c>
      <c r="G43" s="36">
        <v>0.0346875</v>
      </c>
      <c r="H43" s="37">
        <f t="shared" si="2"/>
        <v>0.0024189814814814803</v>
      </c>
    </row>
    <row r="44" spans="1:8" ht="16.5" customHeight="1">
      <c r="A44" s="1">
        <f t="shared" si="0"/>
        <v>11</v>
      </c>
      <c r="B44" s="31">
        <v>35</v>
      </c>
      <c r="C44" s="3" t="s">
        <v>187</v>
      </c>
      <c r="D44" s="3" t="s">
        <v>188</v>
      </c>
      <c r="E44" s="3" t="s">
        <v>161</v>
      </c>
      <c r="F44" s="4" t="s">
        <v>189</v>
      </c>
      <c r="G44" s="36">
        <v>0.03850694444444445</v>
      </c>
      <c r="H44" s="37">
        <f t="shared" si="2"/>
        <v>0.006238425925925925</v>
      </c>
    </row>
    <row r="45" spans="1:7" ht="16.5" customHeight="1">
      <c r="A45" s="1">
        <f t="shared" si="0"/>
        <v>12</v>
      </c>
      <c r="B45" s="31">
        <v>120</v>
      </c>
      <c r="C45" s="3" t="s">
        <v>194</v>
      </c>
      <c r="D45" s="3" t="s">
        <v>195</v>
      </c>
      <c r="E45" s="3" t="s">
        <v>161</v>
      </c>
      <c r="F45" s="4" t="s">
        <v>189</v>
      </c>
      <c r="G45" s="36" t="s">
        <v>370</v>
      </c>
    </row>
    <row r="46" spans="1:7" ht="16.5" customHeight="1">
      <c r="A46" s="1">
        <f t="shared" si="0"/>
        <v>13</v>
      </c>
      <c r="B46" s="48">
        <v>164</v>
      </c>
      <c r="C46" s="3" t="s">
        <v>202</v>
      </c>
      <c r="D46" s="3" t="s">
        <v>203</v>
      </c>
      <c r="E46" s="3" t="s">
        <v>204</v>
      </c>
      <c r="F46" s="4" t="s">
        <v>189</v>
      </c>
      <c r="G46" s="36" t="s">
        <v>370</v>
      </c>
    </row>
    <row r="47" spans="2:7" ht="16.5" customHeight="1">
      <c r="B47"/>
      <c r="C47"/>
      <c r="D47"/>
      <c r="E47"/>
      <c r="F47"/>
      <c r="G47" s="36"/>
    </row>
    <row r="48" spans="1:8" s="30" customFormat="1" ht="16.5" customHeight="1">
      <c r="A48" s="1"/>
      <c r="B48"/>
      <c r="C48" s="3" t="s">
        <v>373</v>
      </c>
      <c r="D48"/>
      <c r="E48"/>
      <c r="F48"/>
      <c r="G48" s="36"/>
      <c r="H48" s="38"/>
    </row>
    <row r="49" spans="1:8" s="30" customFormat="1" ht="16.5" customHeight="1">
      <c r="A49" s="1"/>
      <c r="B49"/>
      <c r="C49" s="3"/>
      <c r="D49"/>
      <c r="E49"/>
      <c r="F49"/>
      <c r="G49" s="36"/>
      <c r="H49" s="38"/>
    </row>
    <row r="50" spans="1:8" s="30" customFormat="1" ht="16.5" customHeight="1">
      <c r="A50" s="1"/>
      <c r="B50"/>
      <c r="C50" s="3"/>
      <c r="D50"/>
      <c r="E50"/>
      <c r="F50"/>
      <c r="G50" s="36"/>
      <c r="H50" s="38"/>
    </row>
    <row r="51" spans="2:7" ht="16.5" customHeight="1">
      <c r="B51" s="33" t="s">
        <v>155</v>
      </c>
      <c r="C51" s="33"/>
      <c r="D51" s="33"/>
      <c r="E51" s="33"/>
      <c r="F51"/>
      <c r="G51" s="36"/>
    </row>
    <row r="52" spans="3:7" ht="16.5" customHeight="1">
      <c r="C52" s="3"/>
      <c r="D52" s="3"/>
      <c r="G52" s="36"/>
    </row>
    <row r="53" spans="2:7" ht="16.5" customHeight="1">
      <c r="B53"/>
      <c r="C53"/>
      <c r="D53"/>
      <c r="E53"/>
      <c r="F53"/>
      <c r="G53" s="36"/>
    </row>
    <row r="54" spans="2:7" ht="16.5" customHeight="1">
      <c r="B54"/>
      <c r="C54"/>
      <c r="D54"/>
      <c r="E54"/>
      <c r="F54"/>
      <c r="G54" s="36"/>
    </row>
    <row r="55" spans="3:7" ht="16.5" customHeight="1">
      <c r="C55" s="3"/>
      <c r="D55" s="3"/>
      <c r="G55" s="36"/>
    </row>
    <row r="56" spans="3:7" ht="16.5" customHeight="1">
      <c r="C56" s="3"/>
      <c r="D56" s="3"/>
      <c r="G56" s="36"/>
    </row>
    <row r="57" spans="2:7" ht="16.5" customHeight="1">
      <c r="B57"/>
      <c r="C57"/>
      <c r="D57"/>
      <c r="E57"/>
      <c r="F57"/>
      <c r="G57" s="36"/>
    </row>
    <row r="58" spans="2:7" ht="16.5" customHeight="1">
      <c r="B58"/>
      <c r="C58"/>
      <c r="D58"/>
      <c r="E58"/>
      <c r="F58"/>
      <c r="G58" s="36"/>
    </row>
    <row r="59" spans="3:256" ht="16.5" customHeight="1">
      <c r="C59" s="3"/>
      <c r="D59" s="3"/>
      <c r="G59" s="36"/>
      <c r="H59" s="5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3:256" ht="16.5" customHeight="1">
      <c r="C60" s="3"/>
      <c r="D60" s="3"/>
      <c r="G60" s="36"/>
      <c r="H60" s="5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3:256" ht="16.5" customHeight="1">
      <c r="C61" s="3"/>
      <c r="D61" s="3"/>
      <c r="G61" s="36"/>
      <c r="H61" s="50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3:256" ht="16.5" customHeight="1">
      <c r="C62" s="3"/>
      <c r="D62" s="3"/>
      <c r="G62" s="36"/>
      <c r="H62" s="50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6.5" customHeight="1">
      <c r="B63"/>
      <c r="C63"/>
      <c r="D63"/>
      <c r="E63"/>
      <c r="F63"/>
      <c r="G63" s="36"/>
      <c r="H63" s="50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6.5" customHeight="1">
      <c r="B64"/>
      <c r="C64"/>
      <c r="D64"/>
      <c r="E64"/>
      <c r="F64"/>
      <c r="G64" s="36"/>
      <c r="H64" s="50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ht="16.5" customHeight="1">
      <c r="B65"/>
      <c r="C65"/>
      <c r="D65"/>
      <c r="E65"/>
      <c r="F65"/>
      <c r="G65" s="51"/>
      <c r="H65" s="50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ht="16.5" customHeight="1">
      <c r="B66"/>
      <c r="C66"/>
      <c r="D66"/>
      <c r="E66"/>
      <c r="F66"/>
      <c r="G66" s="51"/>
      <c r="H66" s="50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16.5" customHeight="1">
      <c r="B67"/>
      <c r="C67"/>
      <c r="D67"/>
      <c r="E67"/>
      <c r="F67"/>
      <c r="G67" s="51"/>
      <c r="H67" s="50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ht="16.5" customHeight="1">
      <c r="B68"/>
      <c r="C68"/>
      <c r="D68"/>
      <c r="E68"/>
      <c r="F68"/>
      <c r="G68" s="51"/>
      <c r="H68" s="50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ht="16.5" customHeight="1">
      <c r="B69"/>
      <c r="C69"/>
      <c r="D69"/>
      <c r="E69"/>
      <c r="F69"/>
      <c r="G69" s="51"/>
      <c r="H69" s="50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ht="16.5" customHeight="1">
      <c r="B70"/>
      <c r="C70"/>
      <c r="D70"/>
      <c r="E70"/>
      <c r="F70"/>
      <c r="G70" s="51"/>
      <c r="H70" s="5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ht="16.5" customHeight="1">
      <c r="B71"/>
      <c r="C71"/>
      <c r="D71"/>
      <c r="E71"/>
      <c r="F71"/>
      <c r="G71" s="51"/>
      <c r="H71" s="50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ht="16.5" customHeight="1">
      <c r="B72"/>
      <c r="C72"/>
      <c r="D72"/>
      <c r="E72"/>
      <c r="F72"/>
      <c r="G72" s="51"/>
      <c r="H72" s="50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ht="16.5" customHeight="1">
      <c r="B73"/>
      <c r="C73"/>
      <c r="D73"/>
      <c r="E73"/>
      <c r="F73"/>
      <c r="G73" s="51"/>
      <c r="H73" s="50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ht="16.5" customHeight="1">
      <c r="B74"/>
      <c r="C74"/>
      <c r="D74"/>
      <c r="E74"/>
      <c r="F74"/>
      <c r="G74" s="51"/>
      <c r="H74" s="50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6.5" customHeight="1">
      <c r="B75"/>
      <c r="C75"/>
      <c r="D75"/>
      <c r="E75"/>
      <c r="F75"/>
      <c r="G75" s="51"/>
      <c r="H75" s="50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ht="16.5" customHeight="1">
      <c r="B76"/>
      <c r="C76"/>
      <c r="D76"/>
      <c r="E76"/>
      <c r="F76"/>
      <c r="G76" s="51"/>
      <c r="H76" s="50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ht="16.5" customHeight="1">
      <c r="B77"/>
      <c r="C77"/>
      <c r="D77"/>
      <c r="E77"/>
      <c r="F77"/>
      <c r="G77" s="51"/>
      <c r="H77" s="5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ht="16.5" customHeight="1">
      <c r="B78"/>
      <c r="C78"/>
      <c r="D78"/>
      <c r="E78"/>
      <c r="F78"/>
      <c r="G78" s="51"/>
      <c r="H78" s="50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ht="16.5" customHeight="1">
      <c r="B79"/>
      <c r="C79"/>
      <c r="D79"/>
      <c r="E79"/>
      <c r="F79"/>
      <c r="G79" s="51"/>
      <c r="H79" s="50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ht="16.5" customHeight="1">
      <c r="B80"/>
      <c r="C80"/>
      <c r="D80"/>
      <c r="E80"/>
      <c r="F80"/>
      <c r="G80" s="51"/>
      <c r="H80" s="5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ht="16.5" customHeight="1">
      <c r="B81"/>
      <c r="C81"/>
      <c r="D81"/>
      <c r="E81"/>
      <c r="F81"/>
      <c r="G81" s="51"/>
      <c r="H81" s="50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ht="16.5" customHeight="1">
      <c r="B82"/>
      <c r="C82"/>
      <c r="D82"/>
      <c r="E82"/>
      <c r="F82"/>
      <c r="G82" s="51"/>
      <c r="H82" s="50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ht="16.5" customHeight="1">
      <c r="B83"/>
      <c r="C83"/>
      <c r="D83"/>
      <c r="E83"/>
      <c r="F83"/>
      <c r="G83" s="51"/>
      <c r="H83" s="50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ht="16.5" customHeight="1">
      <c r="B84"/>
      <c r="C84"/>
      <c r="D84"/>
      <c r="E84"/>
      <c r="F84"/>
      <c r="G84" s="51"/>
      <c r="H84" s="50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ht="16.5" customHeight="1">
      <c r="B85"/>
      <c r="C85"/>
      <c r="D85"/>
      <c r="E85"/>
      <c r="F85"/>
      <c r="G85" s="51"/>
      <c r="H85" s="50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ht="16.5" customHeight="1">
      <c r="B86"/>
      <c r="C86"/>
      <c r="D86"/>
      <c r="E86"/>
      <c r="F86"/>
      <c r="G86" s="51"/>
      <c r="H86" s="5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ht="16.5" customHeight="1">
      <c r="B87"/>
      <c r="C87"/>
      <c r="D87"/>
      <c r="E87"/>
      <c r="F87"/>
      <c r="G87" s="51"/>
      <c r="H87" s="5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ht="16.5" customHeight="1">
      <c r="B88"/>
      <c r="C88"/>
      <c r="D88"/>
      <c r="E88"/>
      <c r="F88"/>
      <c r="G88" s="51"/>
      <c r="H88" s="50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6.5" customHeight="1">
      <c r="B89"/>
      <c r="C89"/>
      <c r="D89"/>
      <c r="E89"/>
      <c r="F89"/>
      <c r="G89" s="51"/>
      <c r="H89" s="50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6.5" customHeight="1">
      <c r="B90"/>
      <c r="C90"/>
      <c r="D90"/>
      <c r="E90"/>
      <c r="F90"/>
      <c r="G90" s="51"/>
      <c r="H90" s="5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6.5" customHeight="1">
      <c r="B91"/>
      <c r="C91"/>
      <c r="D91"/>
      <c r="E91"/>
      <c r="F91"/>
      <c r="G91" s="51"/>
      <c r="H91" s="50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6.5" customHeight="1">
      <c r="B92"/>
      <c r="C92"/>
      <c r="D92"/>
      <c r="E92"/>
      <c r="F92"/>
      <c r="G92" s="51"/>
      <c r="H92" s="50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6.5" customHeight="1">
      <c r="B93"/>
      <c r="C93"/>
      <c r="D93"/>
      <c r="E93"/>
      <c r="F93"/>
      <c r="G93" s="51"/>
      <c r="H93" s="50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6.5" customHeight="1">
      <c r="B94"/>
      <c r="C94"/>
      <c r="D94"/>
      <c r="E94"/>
      <c r="F94"/>
      <c r="G94" s="51"/>
      <c r="H94" s="50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6.5" customHeight="1">
      <c r="B95"/>
      <c r="C95"/>
      <c r="D95"/>
      <c r="E95"/>
      <c r="F95"/>
      <c r="G95" s="51"/>
      <c r="H95" s="50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6.5" customHeight="1">
      <c r="B96"/>
      <c r="C96"/>
      <c r="D96"/>
      <c r="E96"/>
      <c r="F96"/>
      <c r="G96" s="51"/>
      <c r="H96" s="50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6.5" customHeight="1">
      <c r="B97"/>
      <c r="C97"/>
      <c r="D97"/>
      <c r="E97"/>
      <c r="F97"/>
      <c r="G97" s="51"/>
      <c r="H97" s="50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6.5" customHeight="1">
      <c r="B98"/>
      <c r="C98"/>
      <c r="D98"/>
      <c r="E98"/>
      <c r="F98"/>
      <c r="G98" s="51"/>
      <c r="H98" s="50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6.5" customHeight="1">
      <c r="B99"/>
      <c r="C99"/>
      <c r="D99"/>
      <c r="E99"/>
      <c r="F99"/>
      <c r="G99" s="51"/>
      <c r="H99" s="50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6.5" customHeight="1">
      <c r="B100"/>
      <c r="C100"/>
      <c r="D100"/>
      <c r="E100"/>
      <c r="F100"/>
      <c r="G100" s="51"/>
      <c r="H100" s="5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6.5" customHeight="1">
      <c r="B101"/>
      <c r="C101"/>
      <c r="D101"/>
      <c r="E101"/>
      <c r="F101"/>
      <c r="G101" s="51"/>
      <c r="H101" s="50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6.5" customHeight="1">
      <c r="B102"/>
      <c r="C102"/>
      <c r="D102"/>
      <c r="E102"/>
      <c r="F102"/>
      <c r="G102" s="51"/>
      <c r="H102" s="50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6.5" customHeight="1">
      <c r="B103"/>
      <c r="C103"/>
      <c r="D103"/>
      <c r="E103"/>
      <c r="F103"/>
      <c r="G103" s="51"/>
      <c r="H103" s="50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6.5" customHeight="1">
      <c r="B104"/>
      <c r="C104"/>
      <c r="D104"/>
      <c r="E104"/>
      <c r="F104"/>
      <c r="G104" s="51"/>
      <c r="H104" s="50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6.5" customHeight="1">
      <c r="B105"/>
      <c r="C105"/>
      <c r="D105"/>
      <c r="E105"/>
      <c r="F105"/>
      <c r="G105" s="51"/>
      <c r="H105" s="50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6.5" customHeight="1">
      <c r="B106"/>
      <c r="C106"/>
      <c r="D106"/>
      <c r="E106"/>
      <c r="F106"/>
      <c r="G106" s="51"/>
      <c r="H106" s="50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6.5" customHeight="1">
      <c r="B107"/>
      <c r="C107"/>
      <c r="D107"/>
      <c r="E107"/>
      <c r="F107"/>
      <c r="G107" s="51"/>
      <c r="H107" s="50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6.5" customHeight="1">
      <c r="B108"/>
      <c r="C108"/>
      <c r="D108"/>
      <c r="E108"/>
      <c r="F108"/>
      <c r="G108" s="51"/>
      <c r="H108" s="50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6.5" customHeight="1">
      <c r="B109"/>
      <c r="C109"/>
      <c r="D109"/>
      <c r="E109"/>
      <c r="F109"/>
      <c r="G109" s="51"/>
      <c r="H109" s="50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6.5" customHeight="1">
      <c r="B110"/>
      <c r="C110"/>
      <c r="D110"/>
      <c r="E110"/>
      <c r="F110"/>
      <c r="G110" s="51"/>
      <c r="H110" s="5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6.5" customHeight="1">
      <c r="B111"/>
      <c r="C111"/>
      <c r="D111"/>
      <c r="E111"/>
      <c r="F111"/>
      <c r="G111" s="51"/>
      <c r="H111" s="50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6.5" customHeight="1">
      <c r="B112"/>
      <c r="C112"/>
      <c r="D112"/>
      <c r="E112"/>
      <c r="F112"/>
      <c r="G112" s="51"/>
      <c r="H112" s="50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ht="16.5" customHeight="1">
      <c r="B113"/>
      <c r="C113"/>
      <c r="D113"/>
      <c r="E113"/>
      <c r="F113"/>
      <c r="G113" s="51"/>
      <c r="H113" s="50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ht="16.5" customHeight="1">
      <c r="B114"/>
      <c r="C114"/>
      <c r="D114"/>
      <c r="E114"/>
      <c r="F114"/>
      <c r="G114" s="51"/>
      <c r="H114" s="50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ht="16.5" customHeight="1">
      <c r="B115"/>
      <c r="C115"/>
      <c r="D115"/>
      <c r="E115"/>
      <c r="F115"/>
      <c r="G115" s="51"/>
      <c r="H115" s="50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6.5" customHeight="1">
      <c r="B116"/>
      <c r="C116"/>
      <c r="D116"/>
      <c r="E116"/>
      <c r="F116"/>
      <c r="G116" s="51"/>
      <c r="H116" s="50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ht="16.5" customHeight="1">
      <c r="B117"/>
      <c r="C117"/>
      <c r="D117"/>
      <c r="E117"/>
      <c r="F117"/>
      <c r="G117" s="51"/>
      <c r="H117" s="50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ht="16.5" customHeight="1">
      <c r="B118"/>
      <c r="C118"/>
      <c r="D118"/>
      <c r="E118"/>
      <c r="F118"/>
      <c r="G118" s="51"/>
      <c r="H118" s="50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ht="16.5" customHeight="1">
      <c r="B119"/>
      <c r="C119"/>
      <c r="D119"/>
      <c r="E119"/>
      <c r="F119"/>
      <c r="G119" s="51"/>
      <c r="H119" s="50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6.5" customHeight="1">
      <c r="B120"/>
      <c r="C120"/>
      <c r="D120"/>
      <c r="E120"/>
      <c r="F120"/>
      <c r="G120" s="51"/>
      <c r="H120" s="5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ht="16.5" customHeight="1">
      <c r="B121"/>
      <c r="C121"/>
      <c r="D121"/>
      <c r="E121"/>
      <c r="F121"/>
      <c r="G121" s="51"/>
      <c r="H121" s="50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6.5" customHeight="1">
      <c r="A122"/>
      <c r="B122"/>
      <c r="C122"/>
      <c r="D122"/>
      <c r="E122"/>
      <c r="F122"/>
      <c r="G122" s="51"/>
      <c r="H122" s="50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6.5" customHeight="1">
      <c r="A123"/>
      <c r="B123"/>
      <c r="C123"/>
      <c r="D123"/>
      <c r="E123"/>
      <c r="F123"/>
      <c r="G123" s="51"/>
      <c r="H123" s="5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6.5" customHeight="1">
      <c r="A124"/>
      <c r="B124"/>
      <c r="C124"/>
      <c r="D124"/>
      <c r="E124"/>
      <c r="F124"/>
      <c r="G124" s="51"/>
      <c r="H124" s="50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6.5" customHeight="1">
      <c r="A125"/>
      <c r="B125"/>
      <c r="C125"/>
      <c r="D125"/>
      <c r="E125"/>
      <c r="F125"/>
      <c r="G125" s="51"/>
      <c r="H125" s="50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6.5" customHeight="1">
      <c r="A126"/>
      <c r="B126"/>
      <c r="C126"/>
      <c r="D126"/>
      <c r="E126"/>
      <c r="F126"/>
      <c r="G126" s="51"/>
      <c r="H126" s="50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6.5" customHeight="1">
      <c r="A127"/>
      <c r="B127"/>
      <c r="C127"/>
      <c r="D127"/>
      <c r="E127"/>
      <c r="F127"/>
      <c r="G127" s="51"/>
      <c r="H127" s="50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6.5" customHeight="1">
      <c r="A128"/>
      <c r="B128"/>
      <c r="C128"/>
      <c r="D128"/>
      <c r="E128"/>
      <c r="F128"/>
      <c r="G128" s="51"/>
      <c r="H128" s="5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6.5" customHeight="1">
      <c r="A129"/>
      <c r="B129"/>
      <c r="C129"/>
      <c r="D129"/>
      <c r="E129"/>
      <c r="F129"/>
      <c r="G129" s="51"/>
      <c r="H129" s="5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6.5" customHeight="1">
      <c r="A130"/>
      <c r="B130"/>
      <c r="C130"/>
      <c r="D130"/>
      <c r="E130"/>
      <c r="F130"/>
      <c r="G130" s="51"/>
      <c r="H130" s="5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6.5" customHeight="1">
      <c r="A131"/>
      <c r="B131"/>
      <c r="C131"/>
      <c r="D131"/>
      <c r="E131"/>
      <c r="F131"/>
      <c r="G131" s="51"/>
      <c r="H131" s="5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6.5" customHeight="1">
      <c r="A132"/>
      <c r="B132"/>
      <c r="C132"/>
      <c r="D132"/>
      <c r="E132"/>
      <c r="F132"/>
      <c r="G132" s="51"/>
      <c r="H132" s="50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6.5" customHeight="1">
      <c r="A133"/>
      <c r="B133"/>
      <c r="C133"/>
      <c r="D133"/>
      <c r="E133"/>
      <c r="F133"/>
      <c r="G133" s="51"/>
      <c r="H133" s="50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6.5" customHeight="1">
      <c r="A134"/>
      <c r="B134"/>
      <c r="C134"/>
      <c r="D134"/>
      <c r="E134"/>
      <c r="F134"/>
      <c r="G134" s="51"/>
      <c r="H134" s="50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6.5" customHeight="1">
      <c r="A135"/>
      <c r="B135"/>
      <c r="C135"/>
      <c r="D135"/>
      <c r="E135"/>
      <c r="F135"/>
      <c r="G135" s="51"/>
      <c r="H135" s="50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6.5" customHeight="1">
      <c r="A136"/>
      <c r="B136"/>
      <c r="C136"/>
      <c r="D136"/>
      <c r="E136"/>
      <c r="F136"/>
      <c r="G136" s="51"/>
      <c r="H136" s="50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6.5" customHeight="1">
      <c r="A137"/>
      <c r="B137"/>
      <c r="C137"/>
      <c r="D137"/>
      <c r="E137"/>
      <c r="F137"/>
      <c r="G137" s="51"/>
      <c r="H137" s="50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6.5" customHeight="1">
      <c r="A138"/>
      <c r="B138"/>
      <c r="C138"/>
      <c r="D138"/>
      <c r="E138"/>
      <c r="F138"/>
      <c r="G138" s="51"/>
      <c r="H138" s="50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6.5" customHeight="1">
      <c r="A139"/>
      <c r="B139"/>
      <c r="C139"/>
      <c r="D139"/>
      <c r="E139"/>
      <c r="F139"/>
      <c r="G139" s="51"/>
      <c r="H139" s="50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6.5" customHeight="1">
      <c r="A140"/>
      <c r="B140"/>
      <c r="C140"/>
      <c r="D140"/>
      <c r="E140"/>
      <c r="F140"/>
      <c r="G140" s="51"/>
      <c r="H140" s="5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6.5" customHeight="1">
      <c r="A141"/>
      <c r="B141"/>
      <c r="C141"/>
      <c r="D141"/>
      <c r="E141"/>
      <c r="F141"/>
      <c r="G141" s="51"/>
      <c r="H141" s="50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6.5" customHeight="1">
      <c r="A142"/>
      <c r="B142"/>
      <c r="C142"/>
      <c r="D142"/>
      <c r="E142"/>
      <c r="F142"/>
      <c r="G142" s="51"/>
      <c r="H142" s="50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6.5" customHeight="1">
      <c r="A143"/>
      <c r="B143"/>
      <c r="C143"/>
      <c r="D143"/>
      <c r="E143"/>
      <c r="F143"/>
      <c r="G143" s="51"/>
      <c r="H143" s="5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6.5" customHeight="1">
      <c r="A144"/>
      <c r="B144"/>
      <c r="C144"/>
      <c r="D144"/>
      <c r="E144"/>
      <c r="F144"/>
      <c r="G144" s="51"/>
      <c r="H144" s="50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6.5" customHeight="1">
      <c r="A145"/>
      <c r="B145"/>
      <c r="C145"/>
      <c r="D145"/>
      <c r="E145"/>
      <c r="F145"/>
      <c r="G145" s="51"/>
      <c r="H145" s="50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6.5" customHeight="1">
      <c r="A146"/>
      <c r="B146"/>
      <c r="C146"/>
      <c r="D146"/>
      <c r="E146"/>
      <c r="F146"/>
      <c r="G146" s="51"/>
      <c r="H146" s="5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6.5" customHeight="1">
      <c r="A147"/>
      <c r="B147"/>
      <c r="C147"/>
      <c r="D147"/>
      <c r="E147"/>
      <c r="F147"/>
      <c r="G147" s="51"/>
      <c r="H147" s="50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6.5" customHeight="1">
      <c r="A148"/>
      <c r="B148"/>
      <c r="C148"/>
      <c r="D148"/>
      <c r="E148"/>
      <c r="F148"/>
      <c r="G148" s="51"/>
      <c r="H148" s="50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6.5" customHeight="1">
      <c r="A149"/>
      <c r="B149"/>
      <c r="C149"/>
      <c r="D149"/>
      <c r="E149"/>
      <c r="F149"/>
      <c r="G149" s="51"/>
      <c r="H149" s="50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6.5" customHeight="1">
      <c r="A150"/>
      <c r="B150"/>
      <c r="C150"/>
      <c r="D150"/>
      <c r="E150"/>
      <c r="F150"/>
      <c r="G150" s="51"/>
      <c r="H150" s="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6.5" customHeight="1">
      <c r="A151"/>
      <c r="B151"/>
      <c r="C151"/>
      <c r="D151"/>
      <c r="E151"/>
      <c r="F151"/>
      <c r="G151" s="51"/>
      <c r="H151" s="50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6.5" customHeight="1">
      <c r="A152"/>
      <c r="B152"/>
      <c r="C152"/>
      <c r="D152"/>
      <c r="E152"/>
      <c r="F152"/>
      <c r="G152" s="51"/>
      <c r="H152" s="50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6.5" customHeight="1">
      <c r="A153"/>
      <c r="B153"/>
      <c r="C153"/>
      <c r="D153"/>
      <c r="E153"/>
      <c r="F153"/>
      <c r="G153" s="51"/>
      <c r="H153" s="50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6.5" customHeight="1">
      <c r="A154"/>
      <c r="B154"/>
      <c r="C154"/>
      <c r="D154"/>
      <c r="E154"/>
      <c r="F154"/>
      <c r="G154" s="51"/>
      <c r="H154" s="50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6.5" customHeight="1">
      <c r="A155"/>
      <c r="B155"/>
      <c r="C155"/>
      <c r="D155"/>
      <c r="E155"/>
      <c r="F155"/>
      <c r="G155" s="51"/>
      <c r="H155" s="50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6.5" customHeight="1">
      <c r="A156"/>
      <c r="B156"/>
      <c r="C156"/>
      <c r="D156"/>
      <c r="E156"/>
      <c r="F156"/>
      <c r="G156" s="51"/>
      <c r="H156" s="50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6.5" customHeight="1">
      <c r="A157"/>
      <c r="B157"/>
      <c r="C157"/>
      <c r="D157"/>
      <c r="E157"/>
      <c r="F157"/>
      <c r="G157" s="51"/>
      <c r="H157" s="50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6.5" customHeight="1">
      <c r="A158"/>
      <c r="B158"/>
      <c r="C158"/>
      <c r="D158"/>
      <c r="E158"/>
      <c r="F158"/>
      <c r="G158" s="51"/>
      <c r="H158" s="50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6.5" customHeight="1">
      <c r="A159"/>
      <c r="B159"/>
      <c r="C159"/>
      <c r="D159"/>
      <c r="E159"/>
      <c r="F159"/>
      <c r="G159" s="51"/>
      <c r="H159" s="50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6.5" customHeight="1">
      <c r="A160"/>
      <c r="B160"/>
      <c r="C160"/>
      <c r="D160"/>
      <c r="E160"/>
      <c r="F160"/>
      <c r="G160" s="51"/>
      <c r="H160" s="5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6.5" customHeight="1">
      <c r="A161"/>
      <c r="B161"/>
      <c r="C161"/>
      <c r="D161"/>
      <c r="E161"/>
      <c r="F161"/>
      <c r="G161" s="51"/>
      <c r="H161" s="50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6.5" customHeight="1">
      <c r="A162"/>
      <c r="B162"/>
      <c r="C162"/>
      <c r="D162"/>
      <c r="E162"/>
      <c r="F162"/>
      <c r="G162" s="51"/>
      <c r="H162" s="50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6.5" customHeight="1">
      <c r="A163"/>
      <c r="B163"/>
      <c r="C163"/>
      <c r="D163"/>
      <c r="E163"/>
      <c r="F163"/>
      <c r="G163" s="51"/>
      <c r="H163" s="50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6.5" customHeight="1">
      <c r="A164"/>
      <c r="B164"/>
      <c r="C164"/>
      <c r="D164"/>
      <c r="E164"/>
      <c r="F164"/>
      <c r="G164" s="51"/>
      <c r="H164" s="50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6.5" customHeight="1">
      <c r="A165"/>
      <c r="B165"/>
      <c r="C165"/>
      <c r="D165"/>
      <c r="E165"/>
      <c r="F165"/>
      <c r="G165" s="51"/>
      <c r="H165" s="50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6.5" customHeight="1">
      <c r="A166"/>
      <c r="B166"/>
      <c r="C166"/>
      <c r="D166"/>
      <c r="E166"/>
      <c r="F166"/>
      <c r="G166" s="51"/>
      <c r="H166" s="50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6.5" customHeight="1">
      <c r="A167"/>
      <c r="B167"/>
      <c r="C167"/>
      <c r="D167"/>
      <c r="E167"/>
      <c r="F167"/>
      <c r="G167" s="51"/>
      <c r="H167" s="50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6.5" customHeight="1">
      <c r="A168"/>
      <c r="B168"/>
      <c r="C168"/>
      <c r="D168"/>
      <c r="E168"/>
      <c r="F168"/>
      <c r="G168" s="51"/>
      <c r="H168" s="50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6.5" customHeight="1">
      <c r="A169"/>
      <c r="B169"/>
      <c r="C169"/>
      <c r="D169"/>
      <c r="E169"/>
      <c r="F169"/>
      <c r="G169" s="51"/>
      <c r="H169" s="50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6.5" customHeight="1">
      <c r="A170"/>
      <c r="B170"/>
      <c r="C170"/>
      <c r="D170"/>
      <c r="E170"/>
      <c r="F170"/>
      <c r="G170" s="51"/>
      <c r="H170" s="5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6.5" customHeight="1">
      <c r="A171"/>
      <c r="B171"/>
      <c r="C171"/>
      <c r="D171"/>
      <c r="E171"/>
      <c r="F171"/>
      <c r="G171" s="51"/>
      <c r="H171" s="50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6.5" customHeight="1">
      <c r="A172"/>
      <c r="B172"/>
      <c r="C172"/>
      <c r="D172"/>
      <c r="E172"/>
      <c r="F172"/>
      <c r="G172" s="51"/>
      <c r="H172" s="50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6.5" customHeight="1">
      <c r="A173"/>
      <c r="B173"/>
      <c r="C173"/>
      <c r="D173"/>
      <c r="E173"/>
      <c r="F173"/>
      <c r="G173" s="51"/>
      <c r="H173" s="50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6.5" customHeight="1">
      <c r="A174"/>
      <c r="B174"/>
      <c r="C174"/>
      <c r="D174"/>
      <c r="E174"/>
      <c r="F174"/>
      <c r="G174" s="51"/>
      <c r="H174" s="50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6.5" customHeight="1">
      <c r="A175"/>
      <c r="B175"/>
      <c r="C175"/>
      <c r="D175"/>
      <c r="E175"/>
      <c r="F175"/>
      <c r="G175" s="51"/>
      <c r="H175" s="50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6.5" customHeight="1">
      <c r="A176"/>
      <c r="B176"/>
      <c r="C176"/>
      <c r="D176"/>
      <c r="E176"/>
      <c r="F176"/>
      <c r="G176" s="51"/>
      <c r="H176" s="50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6.5" customHeight="1">
      <c r="A177"/>
      <c r="B177"/>
      <c r="C177"/>
      <c r="D177"/>
      <c r="E177"/>
      <c r="F177"/>
      <c r="G177" s="51"/>
      <c r="H177" s="50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6.5" customHeight="1">
      <c r="A178"/>
      <c r="B178"/>
      <c r="C178"/>
      <c r="D178"/>
      <c r="E178"/>
      <c r="F178"/>
      <c r="G178" s="51"/>
      <c r="H178" s="50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6.5" customHeight="1">
      <c r="A179"/>
      <c r="B179"/>
      <c r="C179"/>
      <c r="D179"/>
      <c r="E179"/>
      <c r="F179"/>
      <c r="G179" s="51"/>
      <c r="H179" s="50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</sheetData>
  <autoFilter ref="A14:G14"/>
  <mergeCells count="15">
    <mergeCell ref="A1:C1"/>
    <mergeCell ref="A2:B2"/>
    <mergeCell ref="A3:F3"/>
    <mergeCell ref="C4:D4"/>
    <mergeCell ref="A6:B6"/>
    <mergeCell ref="C6:D6"/>
    <mergeCell ref="C7:D7"/>
    <mergeCell ref="C8:D8"/>
    <mergeCell ref="A10:B10"/>
    <mergeCell ref="C10:D10"/>
    <mergeCell ref="A11:B11"/>
    <mergeCell ref="C11:D11"/>
    <mergeCell ref="A30:B30"/>
    <mergeCell ref="C30:D30"/>
    <mergeCell ref="B51:E51"/>
  </mergeCells>
  <conditionalFormatting sqref="B15:F15 C16:F29 C33:F45 C47:F55">
    <cfRule type="expression" priority="1" dxfId="0" stopIfTrue="1">
      <formula>($G15="K2")</formula>
    </cfRule>
    <cfRule type="expression" priority="2" dxfId="0" stopIfTrue="1">
      <formula>($G15="M0")</formula>
    </cfRule>
    <cfRule type="expression" priority="3" dxfId="0" stopIfTrue="1">
      <formula>($G15="M3")</formula>
    </cfRule>
  </conditionalFormatting>
  <printOptions/>
  <pageMargins left="0.19652777777777777" right="0.19652777777777777" top="0.47222222222222227" bottom="0.7875" header="0.47222222222222227" footer="0.7875"/>
  <pageSetup horizontalDpi="300" verticalDpi="300" orientation="portrait" paperSize="9" scale="80"/>
  <headerFooter alignWithMargins="0">
    <oddHeader>&amp;Rstrona &amp;P z &amp;N</oddHeader>
    <oddFooter>&amp;LSporzadził:Olejarczyk Władysław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Binkowski</dc:creator>
  <cp:keywords/>
  <dc:description/>
  <cp:lastModifiedBy>Carsystem</cp:lastModifiedBy>
  <cp:lastPrinted>2008-05-03T08:11:45Z</cp:lastPrinted>
  <dcterms:created xsi:type="dcterms:W3CDTF">2005-08-30T18:08:56Z</dcterms:created>
  <dcterms:modified xsi:type="dcterms:W3CDTF">2008-05-03T15:30:33Z</dcterms:modified>
  <cp:category/>
  <cp:version/>
  <cp:contentType/>
  <cp:contentStatus/>
  <cp:revision>1</cp:revision>
</cp:coreProperties>
</file>